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fsanchez\Desktop\Gestiones 2024\calculadoras Carla\"/>
    </mc:Choice>
  </mc:AlternateContent>
  <xr:revisionPtr revIDLastSave="0" documentId="13_ncr:1_{3B3A264B-6003-4D5C-829F-CED2026A99F2}" xr6:coauthVersionLast="47" xr6:coauthVersionMax="47" xr10:uidLastSave="{00000000-0000-0000-0000-000000000000}"/>
  <workbookProtection workbookAlgorithmName="SHA-512" workbookHashValue="q3BiSY8/2HaP0BeDHMXNF9swB/6yDL/vcVBYfgYoM9nLyOfR7jgOI4QjbUwY0EJx5O9cLhO1IYadQwOOVT7rEg==" workbookSaltValue="PIgtdNf9qiEYT18BqbFwVw==" workbookSpinCount="100000" lockStructure="1"/>
  <bookViews>
    <workbookView xWindow="-120" yWindow="-120" windowWidth="20730" windowHeight="11040" firstSheet="1" activeTab="1" xr2:uid="{1B3BD035-140E-45CD-91D3-2321D8D1B4A8}"/>
  </bookViews>
  <sheets>
    <sheet name="E1" sheetId="1" state="hidden" r:id="rId1"/>
    <sheet name="Cargo por abono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 l="1"/>
  <c r="C13" i="5" s="1"/>
  <c r="C14" i="5" l="1"/>
  <c r="C15" i="5" s="1"/>
  <c r="K9" i="1" l="1"/>
  <c r="K5" i="1"/>
  <c r="J5" i="1"/>
  <c r="H9" i="1"/>
  <c r="J9" i="1"/>
  <c r="J10" i="1"/>
  <c r="K10" i="1" s="1"/>
  <c r="J11" i="1"/>
  <c r="K11" i="1" s="1"/>
  <c r="J12" i="1"/>
  <c r="K12" i="1" s="1"/>
  <c r="J13" i="1"/>
  <c r="K13" i="1" s="1"/>
  <c r="J8" i="1"/>
  <c r="H11" i="1"/>
  <c r="H12" i="1" s="1"/>
  <c r="H13" i="1" s="1"/>
  <c r="H10" i="1"/>
  <c r="M8" i="1"/>
  <c r="N7" i="1" s="1"/>
  <c r="H8" i="1"/>
  <c r="K14" i="1" l="1"/>
</calcChain>
</file>

<file path=xl/sharedStrings.xml><?xml version="1.0" encoding="utf-8"?>
<sst xmlns="http://schemas.openxmlformats.org/spreadsheetml/2006/main" count="33" uniqueCount="31">
  <si>
    <t>El 04- Enero-2022 se desembolsa un préstamo personal con garantía hipotecaria.</t>
  </si>
  <si>
    <t>Desembolso Original DOP 10,000,000</t>
  </si>
  <si>
    <t>El 31-Mar-2022 se recibe Abono por 11% del capital adeudado</t>
  </si>
  <si>
    <t>El 30-Jun-2022 se recibe Abono por 12% del capital adeudado</t>
  </si>
  <si>
    <t>El 30-Sep-2022 se recibe Abono por 9% del capital adeudado</t>
  </si>
  <si>
    <t>El 30-Dic-2022 se recibe Abono por 6% del capital adeudado</t>
  </si>
  <si>
    <t>N/A</t>
  </si>
  <si>
    <t>Penalidad</t>
  </si>
  <si>
    <t>Acumulado</t>
  </si>
  <si>
    <t>Diferencia</t>
  </si>
  <si>
    <t>TOTAL PENALIDAD</t>
  </si>
  <si>
    <t>10-Feb-2023 se recibe Abono por 15% del capital adeudado</t>
  </si>
  <si>
    <t>30-Abr-2023 se recbe Abono por 4% del capital adeudado.</t>
  </si>
  <si>
    <t>Monto %</t>
  </si>
  <si>
    <t>Monto Penalidad</t>
  </si>
  <si>
    <t>Préstamo Consumo con garantia Hipotecaria</t>
  </si>
  <si>
    <t>Comportamiento del Cargo por Abono</t>
  </si>
  <si>
    <t>Excedente</t>
  </si>
  <si>
    <t>PRÉSTAMO DE VEHÍCULO</t>
  </si>
  <si>
    <t>PRÉSTAMO PERSONAL</t>
  </si>
  <si>
    <t>Nota: el cálculo de la penalidad es en base al monto excedente del 20%.</t>
  </si>
  <si>
    <t xml:space="preserve">Préstamo Consumo Sin Garantía y Préstamo Vehículo  </t>
  </si>
  <si>
    <t xml:space="preserve">Comportamiento Cargo por Abono </t>
  </si>
  <si>
    <t>Tipo de préstamo</t>
  </si>
  <si>
    <t>Monto de desembolso del préstamo</t>
  </si>
  <si>
    <t>Fecha de desembolso</t>
  </si>
  <si>
    <t>Monto abonado a la fecha</t>
  </si>
  <si>
    <t>% acumulado de abonos</t>
  </si>
  <si>
    <t>Monto del abono</t>
  </si>
  <si>
    <t>% penalidad</t>
  </si>
  <si>
    <t>Penalidad por cancelación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</si>
</sst>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0%"/>
    <numFmt numFmtId="166" formatCode="General_)"/>
    <numFmt numFmtId="167" formatCode="0.0%"/>
    <numFmt numFmtId="168" formatCode="mm/dd/yyyy"/>
    <numFmt numFmtId="169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ourier"/>
      <family val="3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ontserrat"/>
    </font>
    <font>
      <sz val="11"/>
      <color theme="1"/>
      <name val="Montserrat"/>
    </font>
    <font>
      <b/>
      <sz val="10"/>
      <name val="Montserrat"/>
    </font>
    <font>
      <b/>
      <sz val="14"/>
      <color theme="1" tint="0.14999847407452621"/>
      <name val="Montserrat"/>
    </font>
    <font>
      <b/>
      <sz val="12"/>
      <name val="Montserrat"/>
    </font>
    <font>
      <b/>
      <sz val="8"/>
      <name val="Montserrat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164" fontId="0" fillId="0" borderId="0" xfId="1" applyFont="1"/>
    <xf numFmtId="164" fontId="2" fillId="0" borderId="0" xfId="1" applyFont="1"/>
    <xf numFmtId="164" fontId="3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43" fontId="0" fillId="0" borderId="0" xfId="0" applyNumberFormat="1"/>
    <xf numFmtId="164" fontId="0" fillId="2" borderId="0" xfId="1" applyFont="1" applyFill="1"/>
    <xf numFmtId="165" fontId="0" fillId="0" borderId="0" xfId="2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Font="1"/>
    <xf numFmtId="10" fontId="0" fillId="3" borderId="6" xfId="0" applyNumberFormat="1" applyFill="1" applyBorder="1"/>
    <xf numFmtId="10" fontId="0" fillId="3" borderId="7" xfId="0" applyNumberFormat="1" applyFill="1" applyBorder="1"/>
    <xf numFmtId="9" fontId="2" fillId="4" borderId="0" xfId="0" applyNumberFormat="1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164" fontId="2" fillId="5" borderId="3" xfId="1" applyFont="1" applyFill="1" applyBorder="1"/>
    <xf numFmtId="168" fontId="8" fillId="0" borderId="13" xfId="0" applyNumberFormat="1" applyFont="1" applyBorder="1" applyAlignment="1" applyProtection="1">
      <alignment horizontal="center" vertical="center"/>
      <protection locked="0"/>
    </xf>
    <xf numFmtId="167" fontId="8" fillId="0" borderId="13" xfId="2" applyNumberFormat="1" applyFont="1" applyFill="1" applyBorder="1" applyAlignment="1" applyProtection="1">
      <alignment horizontal="center" vertical="center"/>
    </xf>
    <xf numFmtId="169" fontId="8" fillId="0" borderId="13" xfId="1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8" fillId="7" borderId="13" xfId="0" applyFont="1" applyFill="1" applyBorder="1" applyAlignment="1" applyProtection="1">
      <alignment horizontal="center" vertical="center"/>
      <protection locked="0"/>
    </xf>
    <xf numFmtId="166" fontId="6" fillId="0" borderId="8" xfId="3" applyFont="1" applyBorder="1" applyProtection="1"/>
    <xf numFmtId="166" fontId="8" fillId="0" borderId="9" xfId="3" applyFont="1" applyBorder="1" applyProtection="1"/>
    <xf numFmtId="0" fontId="0" fillId="0" borderId="0" xfId="0" applyProtection="1"/>
    <xf numFmtId="166" fontId="6" fillId="0" borderId="10" xfId="3" applyFont="1" applyBorder="1" applyProtection="1"/>
    <xf numFmtId="166" fontId="8" fillId="0" borderId="0" xfId="3" applyFont="1" applyProtection="1"/>
    <xf numFmtId="0" fontId="11" fillId="6" borderId="0" xfId="0" applyFont="1" applyFill="1" applyAlignment="1" applyProtection="1">
      <alignment horizontal="center" wrapText="1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8" fillId="0" borderId="13" xfId="0" applyFont="1" applyBorder="1" applyAlignment="1" applyProtection="1">
      <alignment horizontal="left" vertical="center"/>
    </xf>
    <xf numFmtId="0" fontId="14" fillId="0" borderId="0" xfId="0" applyFont="1" applyProtection="1"/>
    <xf numFmtId="169" fontId="8" fillId="0" borderId="13" xfId="1" applyNumberFormat="1" applyFont="1" applyFill="1" applyBorder="1" applyAlignment="1" applyProtection="1">
      <alignment horizontal="center" vertical="center"/>
    </xf>
    <xf numFmtId="9" fontId="8" fillId="0" borderId="13" xfId="2" applyFont="1" applyFill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left" vertical="center"/>
    </xf>
    <xf numFmtId="169" fontId="10" fillId="7" borderId="13" xfId="1" applyNumberFormat="1" applyFont="1" applyFill="1" applyBorder="1" applyAlignment="1" applyProtection="1">
      <alignment horizontal="center" vertical="center"/>
    </xf>
    <xf numFmtId="0" fontId="13" fillId="0" borderId="0" xfId="0" applyFont="1" applyProtection="1"/>
    <xf numFmtId="0" fontId="8" fillId="0" borderId="0" xfId="0" applyFont="1" applyProtection="1"/>
    <xf numFmtId="166" fontId="7" fillId="0" borderId="10" xfId="3" applyFont="1" applyBorder="1" applyProtection="1"/>
    <xf numFmtId="166" fontId="6" fillId="0" borderId="11" xfId="3" applyFont="1" applyBorder="1" applyProtection="1"/>
    <xf numFmtId="166" fontId="8" fillId="0" borderId="12" xfId="3" applyFont="1" applyBorder="1" applyProtection="1"/>
    <xf numFmtId="0" fontId="9" fillId="0" borderId="0" xfId="0" applyFont="1" applyProtection="1"/>
  </cellXfs>
  <cellStyles count="4">
    <cellStyle name="Moneda" xfId="1" builtinId="4"/>
    <cellStyle name="Normal" xfId="0" builtinId="0"/>
    <cellStyle name="Normal_CUOTAS" xfId="3" xr:uid="{2452F7A7-1336-4685-BB6E-4CD2A576DA4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17369</xdr:colOff>
      <xdr:row>1</xdr:row>
      <xdr:rowOff>24092</xdr:rowOff>
    </xdr:from>
    <xdr:to>
      <xdr:col>1</xdr:col>
      <xdr:colOff>2219784</xdr:colOff>
      <xdr:row>3</xdr:row>
      <xdr:rowOff>49306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AD72638-CFA1-4AFB-986C-F80D89F04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369" y="300317"/>
          <a:ext cx="2202415" cy="57766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01D7E-9BE6-4247-A99D-30C7318F9F84}">
  <dimension ref="A1:N14"/>
  <sheetViews>
    <sheetView showGridLines="0" zoomScaleNormal="100" workbookViewId="0">
      <selection activeCell="K9" sqref="K9"/>
    </sheetView>
  </sheetViews>
  <sheetFormatPr baseColWidth="10" defaultColWidth="11.42578125" defaultRowHeight="15" x14ac:dyDescent="0.25"/>
  <cols>
    <col min="8" max="8" width="20.42578125" style="13" bestFit="1" customWidth="1"/>
    <col min="9" max="9" width="11.42578125" style="13"/>
    <col min="10" max="10" width="18" bestFit="1" customWidth="1"/>
    <col min="11" max="11" width="18" style="3" bestFit="1" customWidth="1"/>
    <col min="14" max="14" width="14.42578125" customWidth="1"/>
  </cols>
  <sheetData>
    <row r="1" spans="1:14" s="15" customFormat="1" ht="21" x14ac:dyDescent="0.35">
      <c r="A1" s="15" t="s">
        <v>15</v>
      </c>
      <c r="H1" s="16"/>
      <c r="I1" s="16"/>
      <c r="K1" s="17"/>
    </row>
    <row r="2" spans="1:14" s="15" customFormat="1" ht="21" x14ac:dyDescent="0.35">
      <c r="A2" s="15" t="s">
        <v>16</v>
      </c>
      <c r="H2" s="16"/>
      <c r="I2" s="16"/>
      <c r="K2" s="17"/>
    </row>
    <row r="3" spans="1:14" x14ac:dyDescent="0.25">
      <c r="L3" s="28" t="s">
        <v>7</v>
      </c>
      <c r="M3" s="29"/>
    </row>
    <row r="4" spans="1:14" x14ac:dyDescent="0.25">
      <c r="L4" s="18">
        <v>1.4999999999999999E-2</v>
      </c>
      <c r="M4" s="19">
        <v>0.01</v>
      </c>
    </row>
    <row r="5" spans="1:14" x14ac:dyDescent="0.25">
      <c r="A5" s="1" t="s">
        <v>0</v>
      </c>
      <c r="J5" s="9">
        <f>J7*0.2</f>
        <v>2000000</v>
      </c>
      <c r="K5" s="3">
        <f>J5*L4</f>
        <v>30000</v>
      </c>
    </row>
    <row r="6" spans="1:14" x14ac:dyDescent="0.25">
      <c r="A6" s="1" t="s">
        <v>1</v>
      </c>
      <c r="N6" s="6" t="s">
        <v>17</v>
      </c>
    </row>
    <row r="7" spans="1:14" ht="15.75" x14ac:dyDescent="0.25">
      <c r="A7" s="2"/>
      <c r="H7" s="14" t="s">
        <v>8</v>
      </c>
      <c r="I7" s="14" t="s">
        <v>13</v>
      </c>
      <c r="J7" s="5">
        <v>10000000</v>
      </c>
      <c r="K7" s="4" t="s">
        <v>14</v>
      </c>
      <c r="M7" t="s">
        <v>9</v>
      </c>
      <c r="N7" s="3">
        <f>+J7*M8</f>
        <v>299999.99999999971</v>
      </c>
    </row>
    <row r="8" spans="1:14" x14ac:dyDescent="0.25">
      <c r="A8" s="2" t="s">
        <v>2</v>
      </c>
      <c r="H8" s="7">
        <f>+I8</f>
        <v>0.11</v>
      </c>
      <c r="I8" s="8">
        <v>0.11</v>
      </c>
      <c r="J8" s="3">
        <f>+$J$7*I8</f>
        <v>1100000</v>
      </c>
      <c r="K8" s="4" t="s">
        <v>6</v>
      </c>
      <c r="M8" s="11">
        <f>H9-20%</f>
        <v>2.9999999999999971E-2</v>
      </c>
    </row>
    <row r="9" spans="1:14" x14ac:dyDescent="0.25">
      <c r="A9" s="2" t="s">
        <v>3</v>
      </c>
      <c r="H9" s="20">
        <f>+I8+I9</f>
        <v>0.22999999999999998</v>
      </c>
      <c r="I9" s="8">
        <v>0.12</v>
      </c>
      <c r="J9" s="3">
        <f t="shared" ref="J9:J13" si="0">+$J$7*I9</f>
        <v>1200000</v>
      </c>
      <c r="K9" s="10">
        <f>+J9*L4</f>
        <v>18000</v>
      </c>
      <c r="L9" s="9"/>
      <c r="M9" s="12"/>
    </row>
    <row r="10" spans="1:14" x14ac:dyDescent="0.25">
      <c r="A10" s="2" t="s">
        <v>4</v>
      </c>
      <c r="H10" s="20">
        <f>+I8+I9+I10</f>
        <v>0.31999999999999995</v>
      </c>
      <c r="I10" s="8">
        <v>0.09</v>
      </c>
      <c r="J10" s="3">
        <f t="shared" si="0"/>
        <v>900000</v>
      </c>
      <c r="K10" s="3">
        <f>+J10*$L$4</f>
        <v>13500</v>
      </c>
    </row>
    <row r="11" spans="1:14" x14ac:dyDescent="0.25">
      <c r="A11" s="2" t="s">
        <v>5</v>
      </c>
      <c r="H11" s="8">
        <f>+I8+I9+I10+I11</f>
        <v>0.37999999999999995</v>
      </c>
      <c r="I11" s="8">
        <v>0.06</v>
      </c>
      <c r="J11" s="3">
        <f t="shared" si="0"/>
        <v>600000</v>
      </c>
      <c r="K11" s="3">
        <f>+J11*$L$4</f>
        <v>9000</v>
      </c>
      <c r="L11" s="9"/>
    </row>
    <row r="12" spans="1:14" x14ac:dyDescent="0.25">
      <c r="A12" t="s">
        <v>11</v>
      </c>
      <c r="H12" s="8">
        <f>+H11+I12</f>
        <v>0.52999999999999992</v>
      </c>
      <c r="I12" s="8">
        <v>0.15</v>
      </c>
      <c r="J12" s="3">
        <f t="shared" si="0"/>
        <v>1500000</v>
      </c>
      <c r="K12" s="3">
        <f>+J12*$M$4</f>
        <v>15000</v>
      </c>
      <c r="L12" s="9"/>
    </row>
    <row r="13" spans="1:14" x14ac:dyDescent="0.25">
      <c r="A13" t="s">
        <v>12</v>
      </c>
      <c r="H13" s="8">
        <f>+H12+I13</f>
        <v>0.56999999999999995</v>
      </c>
      <c r="I13" s="8">
        <v>0.04</v>
      </c>
      <c r="J13" s="3">
        <f t="shared" si="0"/>
        <v>400000</v>
      </c>
      <c r="K13" s="3">
        <f>+J13*$M$4</f>
        <v>4000</v>
      </c>
    </row>
    <row r="14" spans="1:14" x14ac:dyDescent="0.25">
      <c r="H14" s="21" t="s">
        <v>10</v>
      </c>
      <c r="I14" s="22"/>
      <c r="J14" s="23"/>
      <c r="K14" s="24">
        <f>SUM(K9:K13)</f>
        <v>59500</v>
      </c>
    </row>
  </sheetData>
  <mergeCells count="1">
    <mergeCell ref="L3:M3"/>
  </mergeCells>
  <pageMargins left="0.7" right="0.7" top="0.75" bottom="0.75" header="0.3" footer="0.3"/>
  <pageSetup orientation="portrait" r:id="rId1"/>
  <headerFooter>
    <oddFooter>&amp;R_x000D_&amp;1#&amp;"Calibri"&amp;10&amp;K000000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1110-FE68-44E3-BAAD-24D7BCC3E7A0}">
  <dimension ref="A1:XFD355"/>
  <sheetViews>
    <sheetView showGridLines="0" tabSelected="1" topLeftCell="A4" zoomScaleNormal="100" workbookViewId="0">
      <selection activeCell="D11" sqref="D11:D16"/>
    </sheetView>
  </sheetViews>
  <sheetFormatPr baseColWidth="10" defaultColWidth="0" defaultRowHeight="21.75" customHeight="1" x14ac:dyDescent="0.35"/>
  <cols>
    <col min="1" max="1" width="5.7109375" style="33" customWidth="1"/>
    <col min="2" max="2" width="60.7109375" style="50" customWidth="1"/>
    <col min="3" max="3" width="42.28515625" style="50" customWidth="1"/>
    <col min="4" max="4" width="5.7109375" style="33" customWidth="1"/>
    <col min="5" max="16382" width="11.42578125" style="33" hidden="1" customWidth="1"/>
    <col min="16383" max="16383" width="9.7109375" style="33" hidden="1" customWidth="1"/>
    <col min="16384" max="16384" width="4.85546875" style="33" hidden="1" customWidth="1"/>
  </cols>
  <sheetData>
    <row r="1" spans="1:3" ht="21.75" customHeight="1" x14ac:dyDescent="0.3">
      <c r="A1" s="31"/>
      <c r="B1" s="32"/>
      <c r="C1" s="32"/>
    </row>
    <row r="2" spans="1:3" ht="21.75" customHeight="1" x14ac:dyDescent="0.3">
      <c r="A2" s="34"/>
      <c r="B2" s="35"/>
      <c r="C2" s="36" t="s">
        <v>22</v>
      </c>
    </row>
    <row r="3" spans="1:3" ht="21.75" customHeight="1" x14ac:dyDescent="0.3">
      <c r="A3" s="34"/>
      <c r="B3" s="35"/>
      <c r="C3" s="36"/>
    </row>
    <row r="4" spans="1:3" ht="21.75" customHeight="1" x14ac:dyDescent="0.3">
      <c r="A4" s="34"/>
      <c r="B4" s="35"/>
      <c r="C4" s="35"/>
    </row>
    <row r="5" spans="1:3" ht="21.75" customHeight="1" x14ac:dyDescent="0.35">
      <c r="A5" s="34"/>
      <c r="B5" s="37" t="s">
        <v>21</v>
      </c>
      <c r="C5" s="37"/>
    </row>
    <row r="6" spans="1:3" ht="7.5" customHeight="1" x14ac:dyDescent="0.35">
      <c r="A6" s="34"/>
      <c r="B6" s="38"/>
      <c r="C6" s="38"/>
    </row>
    <row r="7" spans="1:3" s="40" customFormat="1" ht="20.100000000000001" customHeight="1" x14ac:dyDescent="0.25">
      <c r="A7" s="34"/>
      <c r="B7" s="39" t="s">
        <v>23</v>
      </c>
      <c r="C7" s="30" t="s">
        <v>18</v>
      </c>
    </row>
    <row r="8" spans="1:3" s="40" customFormat="1" ht="20.100000000000001" customHeight="1" x14ac:dyDescent="0.25">
      <c r="A8" s="34"/>
      <c r="B8" s="39" t="s">
        <v>24</v>
      </c>
      <c r="C8" s="27">
        <v>1000000</v>
      </c>
    </row>
    <row r="9" spans="1:3" s="40" customFormat="1" ht="20.100000000000001" customHeight="1" x14ac:dyDescent="0.25">
      <c r="A9" s="34"/>
      <c r="B9" s="39" t="s">
        <v>25</v>
      </c>
      <c r="C9" s="25">
        <v>45963</v>
      </c>
    </row>
    <row r="10" spans="1:3" s="40" customFormat="1" ht="20.100000000000001" customHeight="1" x14ac:dyDescent="0.25">
      <c r="A10" s="34"/>
      <c r="B10" s="39" t="s">
        <v>26</v>
      </c>
      <c r="C10" s="27">
        <v>180000</v>
      </c>
    </row>
    <row r="11" spans="1:3" s="40" customFormat="1" ht="20.100000000000001" customHeight="1" x14ac:dyDescent="0.25">
      <c r="A11" s="34"/>
      <c r="B11" s="39" t="s">
        <v>27</v>
      </c>
      <c r="C11" s="42">
        <f>(C10+C12)/C8</f>
        <v>0.20100000000000001</v>
      </c>
    </row>
    <row r="12" spans="1:3" s="40" customFormat="1" ht="20.100000000000001" customHeight="1" x14ac:dyDescent="0.25">
      <c r="A12" s="34"/>
      <c r="B12" s="39" t="s">
        <v>28</v>
      </c>
      <c r="C12" s="27">
        <v>21000</v>
      </c>
    </row>
    <row r="13" spans="1:3" s="40" customFormat="1" ht="20.100000000000001" customHeight="1" x14ac:dyDescent="0.25">
      <c r="A13" s="34"/>
      <c r="B13" s="39" t="s">
        <v>17</v>
      </c>
      <c r="C13" s="41">
        <f ca="1">IF(OR(C11&lt;= 20%,(TODAY()-C9)/365&gt;=2),0,(C10 + C12)*(C11-20%)/C11)</f>
        <v>1000.0000000000008</v>
      </c>
    </row>
    <row r="14" spans="1:3" s="40" customFormat="1" ht="20.100000000000001" customHeight="1" x14ac:dyDescent="0.25">
      <c r="A14" s="34"/>
      <c r="B14" s="39" t="s">
        <v>29</v>
      </c>
      <c r="C14" s="26">
        <f ca="1">IF(AND(C11&gt;20%,(TODAY()-C9)/365&lt;2),2.5%,0)</f>
        <v>2.5000000000000001E-2</v>
      </c>
    </row>
    <row r="15" spans="1:3" s="40" customFormat="1" ht="20.100000000000001" customHeight="1" x14ac:dyDescent="0.25">
      <c r="A15" s="34"/>
      <c r="B15" s="43" t="s">
        <v>30</v>
      </c>
      <c r="C15" s="44">
        <f ca="1">C14*C13</f>
        <v>25.000000000000021</v>
      </c>
    </row>
    <row r="16" spans="1:3" ht="21.75" customHeight="1" x14ac:dyDescent="0.3">
      <c r="A16" s="34"/>
      <c r="B16" s="45" t="s">
        <v>20</v>
      </c>
      <c r="C16" s="46"/>
    </row>
    <row r="17" spans="1:5" ht="21.75" customHeight="1" x14ac:dyDescent="0.3">
      <c r="A17" s="34"/>
      <c r="B17" s="35"/>
      <c r="C17" s="35"/>
    </row>
    <row r="18" spans="1:5" ht="21.75" customHeight="1" x14ac:dyDescent="0.3">
      <c r="A18" s="34"/>
      <c r="B18" s="35"/>
      <c r="C18" s="35"/>
      <c r="E18" s="33" t="s">
        <v>19</v>
      </c>
    </row>
    <row r="19" spans="1:5" ht="21.75" customHeight="1" x14ac:dyDescent="0.3">
      <c r="A19" s="34"/>
      <c r="B19" s="35"/>
      <c r="C19" s="35"/>
      <c r="E19" s="33" t="s">
        <v>18</v>
      </c>
    </row>
    <row r="20" spans="1:5" ht="21.75" customHeight="1" x14ac:dyDescent="0.3">
      <c r="A20" s="34"/>
      <c r="B20" s="35"/>
      <c r="C20" s="35"/>
    </row>
    <row r="21" spans="1:5" ht="21.75" customHeight="1" x14ac:dyDescent="0.3">
      <c r="A21" s="34"/>
      <c r="B21" s="35"/>
      <c r="C21" s="35"/>
    </row>
    <row r="22" spans="1:5" ht="21.75" customHeight="1" x14ac:dyDescent="0.3">
      <c r="A22" s="34"/>
      <c r="B22" s="35"/>
      <c r="C22" s="35"/>
    </row>
    <row r="23" spans="1:5" ht="21.75" customHeight="1" x14ac:dyDescent="0.3">
      <c r="A23" s="34"/>
      <c r="B23" s="35"/>
      <c r="C23" s="35"/>
    </row>
    <row r="24" spans="1:5" ht="21.75" customHeight="1" x14ac:dyDescent="0.3">
      <c r="A24" s="34"/>
      <c r="B24" s="35"/>
      <c r="C24" s="35"/>
    </row>
    <row r="25" spans="1:5" ht="21.75" customHeight="1" x14ac:dyDescent="0.3">
      <c r="A25" s="34"/>
      <c r="B25" s="35"/>
      <c r="C25" s="35"/>
    </row>
    <row r="26" spans="1:5" ht="21.75" customHeight="1" x14ac:dyDescent="0.3">
      <c r="A26" s="34"/>
      <c r="B26" s="35"/>
      <c r="C26" s="35"/>
    </row>
    <row r="27" spans="1:5" ht="21.75" customHeight="1" x14ac:dyDescent="0.3">
      <c r="A27" s="34"/>
      <c r="B27" s="35"/>
      <c r="C27" s="35"/>
    </row>
    <row r="28" spans="1:5" ht="21.75" customHeight="1" x14ac:dyDescent="0.3">
      <c r="A28" s="34"/>
      <c r="B28" s="35"/>
      <c r="C28" s="35"/>
    </row>
    <row r="29" spans="1:5" ht="21.75" customHeight="1" x14ac:dyDescent="0.3">
      <c r="A29" s="34"/>
      <c r="B29" s="35"/>
      <c r="C29" s="35"/>
    </row>
    <row r="30" spans="1:5" ht="21.75" customHeight="1" x14ac:dyDescent="0.3">
      <c r="A30" s="34"/>
      <c r="B30" s="35"/>
      <c r="C30" s="35"/>
    </row>
    <row r="31" spans="1:5" ht="21.75" customHeight="1" x14ac:dyDescent="0.3">
      <c r="A31" s="34"/>
      <c r="B31" s="35"/>
      <c r="C31" s="35"/>
    </row>
    <row r="32" spans="1:5" ht="21.75" customHeight="1" x14ac:dyDescent="0.3">
      <c r="A32" s="34"/>
      <c r="B32" s="35"/>
      <c r="C32" s="35"/>
    </row>
    <row r="33" spans="1:3" ht="21.75" customHeight="1" x14ac:dyDescent="0.3">
      <c r="A33" s="34"/>
      <c r="B33" s="35"/>
      <c r="C33" s="35"/>
    </row>
    <row r="34" spans="1:3" ht="21.75" customHeight="1" x14ac:dyDescent="0.3">
      <c r="A34" s="34"/>
      <c r="B34" s="35"/>
      <c r="C34" s="35"/>
    </row>
    <row r="35" spans="1:3" ht="21.75" customHeight="1" x14ac:dyDescent="0.3">
      <c r="A35" s="34"/>
      <c r="B35" s="35"/>
      <c r="C35" s="35"/>
    </row>
    <row r="36" spans="1:3" ht="21.75" customHeight="1" x14ac:dyDescent="0.3">
      <c r="A36" s="34"/>
      <c r="B36" s="35"/>
      <c r="C36" s="35"/>
    </row>
    <row r="37" spans="1:3" ht="21.75" customHeight="1" x14ac:dyDescent="0.3">
      <c r="A37" s="34"/>
      <c r="B37" s="35"/>
      <c r="C37" s="35"/>
    </row>
    <row r="38" spans="1:3" ht="21.75" customHeight="1" x14ac:dyDescent="0.3">
      <c r="A38" s="34"/>
      <c r="B38" s="35"/>
      <c r="C38" s="35"/>
    </row>
    <row r="39" spans="1:3" ht="21.75" customHeight="1" x14ac:dyDescent="0.3">
      <c r="A39" s="34"/>
      <c r="B39" s="35"/>
      <c r="C39" s="35"/>
    </row>
    <row r="40" spans="1:3" ht="21.75" customHeight="1" x14ac:dyDescent="0.3">
      <c r="A40" s="34"/>
      <c r="B40" s="35"/>
      <c r="C40" s="35"/>
    </row>
    <row r="41" spans="1:3" ht="21.75" customHeight="1" x14ac:dyDescent="0.3">
      <c r="A41" s="34"/>
      <c r="B41" s="35"/>
      <c r="C41" s="35"/>
    </row>
    <row r="42" spans="1:3" ht="21.75" customHeight="1" x14ac:dyDescent="0.3">
      <c r="A42" s="34"/>
      <c r="B42" s="35"/>
      <c r="C42" s="35"/>
    </row>
    <row r="43" spans="1:3" ht="21.75" customHeight="1" x14ac:dyDescent="0.3">
      <c r="A43" s="34"/>
      <c r="B43" s="35"/>
      <c r="C43" s="35"/>
    </row>
    <row r="44" spans="1:3" ht="21.75" customHeight="1" x14ac:dyDescent="0.3">
      <c r="A44" s="34"/>
      <c r="B44" s="35"/>
      <c r="C44" s="35"/>
    </row>
    <row r="45" spans="1:3" ht="21.75" customHeight="1" x14ac:dyDescent="0.3">
      <c r="A45" s="34"/>
      <c r="B45" s="35"/>
      <c r="C45" s="35"/>
    </row>
    <row r="46" spans="1:3" ht="21.75" customHeight="1" x14ac:dyDescent="0.3">
      <c r="A46" s="34"/>
      <c r="B46" s="35"/>
      <c r="C46" s="35"/>
    </row>
    <row r="47" spans="1:3" ht="21.75" customHeight="1" x14ac:dyDescent="0.3">
      <c r="A47" s="34"/>
      <c r="B47" s="35"/>
      <c r="C47" s="35"/>
    </row>
    <row r="48" spans="1:3" ht="21.75" customHeight="1" x14ac:dyDescent="0.3">
      <c r="A48" s="34"/>
      <c r="B48" s="35"/>
      <c r="C48" s="35"/>
    </row>
    <row r="49" spans="1:3" ht="21.75" customHeight="1" x14ac:dyDescent="0.3">
      <c r="A49" s="34"/>
      <c r="B49" s="35"/>
      <c r="C49" s="35"/>
    </row>
    <row r="50" spans="1:3" ht="21.75" customHeight="1" x14ac:dyDescent="0.3">
      <c r="A50" s="34"/>
      <c r="B50" s="35"/>
      <c r="C50" s="35"/>
    </row>
    <row r="51" spans="1:3" ht="21.75" customHeight="1" x14ac:dyDescent="0.3">
      <c r="A51" s="34"/>
      <c r="B51" s="35"/>
      <c r="C51" s="35"/>
    </row>
    <row r="52" spans="1:3" ht="21.75" customHeight="1" x14ac:dyDescent="0.3">
      <c r="A52" s="34"/>
      <c r="B52" s="35"/>
      <c r="C52" s="35"/>
    </row>
    <row r="53" spans="1:3" ht="21.75" customHeight="1" x14ac:dyDescent="0.3">
      <c r="A53" s="34"/>
      <c r="B53" s="35"/>
      <c r="C53" s="35"/>
    </row>
    <row r="54" spans="1:3" ht="21.75" customHeight="1" x14ac:dyDescent="0.3">
      <c r="A54" s="34"/>
      <c r="B54" s="35"/>
      <c r="C54" s="35"/>
    </row>
    <row r="55" spans="1:3" ht="21.75" customHeight="1" x14ac:dyDescent="0.3">
      <c r="A55" s="34"/>
      <c r="B55" s="35"/>
      <c r="C55" s="35"/>
    </row>
    <row r="56" spans="1:3" ht="21.75" customHeight="1" x14ac:dyDescent="0.3">
      <c r="A56" s="34"/>
      <c r="B56" s="35"/>
      <c r="C56" s="35"/>
    </row>
    <row r="57" spans="1:3" ht="21.75" customHeight="1" x14ac:dyDescent="0.3">
      <c r="A57" s="34"/>
      <c r="B57" s="35"/>
      <c r="C57" s="35"/>
    </row>
    <row r="58" spans="1:3" ht="21.75" customHeight="1" x14ac:dyDescent="0.3">
      <c r="A58" s="34"/>
      <c r="B58" s="35"/>
      <c r="C58" s="35"/>
    </row>
    <row r="59" spans="1:3" ht="21.75" customHeight="1" x14ac:dyDescent="0.3">
      <c r="A59" s="34"/>
      <c r="B59" s="35"/>
      <c r="C59" s="35"/>
    </row>
    <row r="60" spans="1:3" ht="21.75" customHeight="1" x14ac:dyDescent="0.3">
      <c r="A60" s="34"/>
      <c r="B60" s="35"/>
      <c r="C60" s="35"/>
    </row>
    <row r="61" spans="1:3" ht="21.75" customHeight="1" x14ac:dyDescent="0.3">
      <c r="A61" s="34"/>
      <c r="B61" s="35"/>
      <c r="C61" s="35"/>
    </row>
    <row r="62" spans="1:3" ht="21.75" customHeight="1" x14ac:dyDescent="0.3">
      <c r="A62" s="34"/>
      <c r="B62" s="35"/>
      <c r="C62" s="35"/>
    </row>
    <row r="63" spans="1:3" ht="21.75" customHeight="1" x14ac:dyDescent="0.3">
      <c r="A63" s="34"/>
      <c r="B63" s="35"/>
      <c r="C63" s="35"/>
    </row>
    <row r="64" spans="1:3" ht="21.75" customHeight="1" x14ac:dyDescent="0.3">
      <c r="A64" s="34"/>
      <c r="B64" s="35"/>
      <c r="C64" s="35"/>
    </row>
    <row r="65" spans="1:3" ht="21.75" customHeight="1" x14ac:dyDescent="0.3">
      <c r="A65" s="34"/>
      <c r="B65" s="35"/>
      <c r="C65" s="35"/>
    </row>
    <row r="66" spans="1:3" ht="21.75" customHeight="1" x14ac:dyDescent="0.3">
      <c r="A66" s="34"/>
      <c r="B66" s="35"/>
      <c r="C66" s="35"/>
    </row>
    <row r="67" spans="1:3" ht="21.75" customHeight="1" x14ac:dyDescent="0.3">
      <c r="A67" s="34"/>
      <c r="B67" s="35"/>
      <c r="C67" s="35"/>
    </row>
    <row r="68" spans="1:3" ht="21.75" customHeight="1" x14ac:dyDescent="0.3">
      <c r="A68" s="34"/>
      <c r="B68" s="35"/>
      <c r="C68" s="35"/>
    </row>
    <row r="69" spans="1:3" ht="21.75" customHeight="1" x14ac:dyDescent="0.3">
      <c r="A69" s="34"/>
      <c r="B69" s="35"/>
      <c r="C69" s="35"/>
    </row>
    <row r="70" spans="1:3" ht="21.75" customHeight="1" x14ac:dyDescent="0.3">
      <c r="A70" s="34"/>
      <c r="B70" s="35"/>
      <c r="C70" s="35"/>
    </row>
    <row r="71" spans="1:3" ht="21.75" customHeight="1" x14ac:dyDescent="0.3">
      <c r="A71" s="34"/>
      <c r="B71" s="35"/>
      <c r="C71" s="35"/>
    </row>
    <row r="72" spans="1:3" ht="21.75" customHeight="1" x14ac:dyDescent="0.3">
      <c r="A72" s="34"/>
      <c r="B72" s="35"/>
      <c r="C72" s="35"/>
    </row>
    <row r="73" spans="1:3" ht="21.75" customHeight="1" x14ac:dyDescent="0.3">
      <c r="A73" s="34"/>
      <c r="B73" s="35"/>
      <c r="C73" s="35"/>
    </row>
    <row r="74" spans="1:3" ht="21.75" customHeight="1" x14ac:dyDescent="0.3">
      <c r="A74" s="34"/>
      <c r="B74" s="35"/>
      <c r="C74" s="35"/>
    </row>
    <row r="75" spans="1:3" ht="21.75" customHeight="1" x14ac:dyDescent="0.3">
      <c r="A75" s="34"/>
      <c r="B75" s="35"/>
      <c r="C75" s="35"/>
    </row>
    <row r="76" spans="1:3" ht="21.75" customHeight="1" x14ac:dyDescent="0.3">
      <c r="A76" s="34"/>
      <c r="B76" s="35"/>
      <c r="C76" s="35"/>
    </row>
    <row r="77" spans="1:3" ht="21.75" customHeight="1" x14ac:dyDescent="0.3">
      <c r="A77" s="34"/>
      <c r="B77" s="35"/>
      <c r="C77" s="35"/>
    </row>
    <row r="78" spans="1:3" ht="21.75" customHeight="1" x14ac:dyDescent="0.3">
      <c r="A78" s="34"/>
      <c r="B78" s="35"/>
      <c r="C78" s="35"/>
    </row>
    <row r="79" spans="1:3" ht="21.75" customHeight="1" x14ac:dyDescent="0.3">
      <c r="A79" s="34"/>
      <c r="B79" s="35"/>
      <c r="C79" s="35"/>
    </row>
    <row r="80" spans="1:3" ht="21.75" customHeight="1" x14ac:dyDescent="0.3">
      <c r="A80" s="34"/>
      <c r="B80" s="35"/>
      <c r="C80" s="35"/>
    </row>
    <row r="81" spans="1:3" ht="21.75" customHeight="1" x14ac:dyDescent="0.3">
      <c r="A81" s="34"/>
      <c r="B81" s="35"/>
      <c r="C81" s="35"/>
    </row>
    <row r="82" spans="1:3" ht="21.75" customHeight="1" x14ac:dyDescent="0.3">
      <c r="A82" s="34"/>
      <c r="B82" s="35"/>
      <c r="C82" s="35"/>
    </row>
    <row r="83" spans="1:3" ht="21.75" customHeight="1" x14ac:dyDescent="0.3">
      <c r="A83" s="34"/>
      <c r="B83" s="35"/>
      <c r="C83" s="35"/>
    </row>
    <row r="84" spans="1:3" ht="21.75" customHeight="1" x14ac:dyDescent="0.3">
      <c r="A84" s="34"/>
      <c r="B84" s="35"/>
      <c r="C84" s="35"/>
    </row>
    <row r="85" spans="1:3" ht="21.75" customHeight="1" x14ac:dyDescent="0.3">
      <c r="A85" s="34"/>
      <c r="B85" s="35"/>
      <c r="C85" s="35"/>
    </row>
    <row r="86" spans="1:3" ht="21.75" customHeight="1" x14ac:dyDescent="0.3">
      <c r="A86" s="34"/>
      <c r="B86" s="35"/>
      <c r="C86" s="35"/>
    </row>
    <row r="87" spans="1:3" ht="21.75" customHeight="1" x14ac:dyDescent="0.3">
      <c r="A87" s="34"/>
      <c r="B87" s="35"/>
      <c r="C87" s="35"/>
    </row>
    <row r="88" spans="1:3" ht="21.75" customHeight="1" x14ac:dyDescent="0.3">
      <c r="A88" s="34"/>
      <c r="B88" s="35"/>
      <c r="C88" s="35"/>
    </row>
    <row r="89" spans="1:3" ht="21.75" customHeight="1" x14ac:dyDescent="0.3">
      <c r="A89" s="34"/>
      <c r="B89" s="35"/>
      <c r="C89" s="35"/>
    </row>
    <row r="90" spans="1:3" ht="21.75" customHeight="1" x14ac:dyDescent="0.3">
      <c r="A90" s="34"/>
      <c r="B90" s="35"/>
      <c r="C90" s="35"/>
    </row>
    <row r="91" spans="1:3" ht="21.75" customHeight="1" x14ac:dyDescent="0.3">
      <c r="A91" s="34"/>
      <c r="B91" s="35"/>
      <c r="C91" s="35"/>
    </row>
    <row r="92" spans="1:3" ht="21.75" customHeight="1" x14ac:dyDescent="0.3">
      <c r="A92" s="34"/>
      <c r="B92" s="35"/>
      <c r="C92" s="35"/>
    </row>
    <row r="93" spans="1:3" ht="21.75" customHeight="1" x14ac:dyDescent="0.3">
      <c r="A93" s="34"/>
      <c r="B93" s="35"/>
      <c r="C93" s="35"/>
    </row>
    <row r="94" spans="1:3" ht="21.75" customHeight="1" x14ac:dyDescent="0.3">
      <c r="A94" s="34"/>
      <c r="B94" s="35"/>
      <c r="C94" s="35"/>
    </row>
    <row r="95" spans="1:3" ht="21.75" customHeight="1" x14ac:dyDescent="0.3">
      <c r="A95" s="34"/>
      <c r="B95" s="35"/>
      <c r="C95" s="35"/>
    </row>
    <row r="96" spans="1:3" ht="21.75" customHeight="1" x14ac:dyDescent="0.3">
      <c r="A96" s="34"/>
      <c r="B96" s="35"/>
      <c r="C96" s="35"/>
    </row>
    <row r="97" spans="1:3" ht="21.75" customHeight="1" x14ac:dyDescent="0.3">
      <c r="A97" s="34"/>
      <c r="B97" s="35"/>
      <c r="C97" s="35"/>
    </row>
    <row r="98" spans="1:3" ht="21.75" customHeight="1" x14ac:dyDescent="0.3">
      <c r="A98" s="34"/>
      <c r="B98" s="35"/>
      <c r="C98" s="35"/>
    </row>
    <row r="99" spans="1:3" ht="21.75" customHeight="1" x14ac:dyDescent="0.3">
      <c r="A99" s="34"/>
      <c r="B99" s="35"/>
      <c r="C99" s="35"/>
    </row>
    <row r="100" spans="1:3" ht="21.75" customHeight="1" x14ac:dyDescent="0.3">
      <c r="A100" s="34"/>
      <c r="B100" s="35"/>
      <c r="C100" s="35"/>
    </row>
    <row r="101" spans="1:3" ht="21.75" customHeight="1" x14ac:dyDescent="0.3">
      <c r="A101" s="34"/>
      <c r="B101" s="35"/>
      <c r="C101" s="35"/>
    </row>
    <row r="102" spans="1:3" ht="21.75" customHeight="1" x14ac:dyDescent="0.3">
      <c r="A102" s="34"/>
      <c r="B102" s="35"/>
      <c r="C102" s="35"/>
    </row>
    <row r="103" spans="1:3" ht="21.75" customHeight="1" x14ac:dyDescent="0.3">
      <c r="A103" s="34"/>
      <c r="B103" s="35"/>
      <c r="C103" s="35"/>
    </row>
    <row r="104" spans="1:3" ht="21.75" customHeight="1" x14ac:dyDescent="0.3">
      <c r="A104" s="34"/>
      <c r="B104" s="35"/>
      <c r="C104" s="35"/>
    </row>
    <row r="105" spans="1:3" ht="21.75" customHeight="1" x14ac:dyDescent="0.3">
      <c r="A105" s="34"/>
      <c r="B105" s="35"/>
      <c r="C105" s="35"/>
    </row>
    <row r="106" spans="1:3" ht="21.75" customHeight="1" x14ac:dyDescent="0.3">
      <c r="A106" s="34"/>
      <c r="B106" s="35"/>
      <c r="C106" s="35"/>
    </row>
    <row r="107" spans="1:3" ht="21.75" customHeight="1" x14ac:dyDescent="0.3">
      <c r="A107" s="34"/>
      <c r="B107" s="35"/>
      <c r="C107" s="35"/>
    </row>
    <row r="108" spans="1:3" ht="21.75" customHeight="1" x14ac:dyDescent="0.3">
      <c r="A108" s="34"/>
      <c r="B108" s="35"/>
      <c r="C108" s="35"/>
    </row>
    <row r="109" spans="1:3" ht="21.75" customHeight="1" x14ac:dyDescent="0.3">
      <c r="A109" s="34"/>
      <c r="B109" s="35"/>
      <c r="C109" s="35"/>
    </row>
    <row r="110" spans="1:3" ht="21.75" customHeight="1" x14ac:dyDescent="0.3">
      <c r="A110" s="34"/>
      <c r="B110" s="35"/>
      <c r="C110" s="35"/>
    </row>
    <row r="111" spans="1:3" ht="21.75" customHeight="1" x14ac:dyDescent="0.3">
      <c r="A111" s="34"/>
      <c r="B111" s="35"/>
      <c r="C111" s="35"/>
    </row>
    <row r="112" spans="1:3" ht="21.75" customHeight="1" x14ac:dyDescent="0.3">
      <c r="A112" s="34"/>
      <c r="B112" s="35"/>
      <c r="C112" s="35"/>
    </row>
    <row r="113" spans="1:3" ht="21.75" customHeight="1" x14ac:dyDescent="0.3">
      <c r="A113" s="34"/>
      <c r="B113" s="35"/>
      <c r="C113" s="35"/>
    </row>
    <row r="114" spans="1:3" ht="21.75" customHeight="1" x14ac:dyDescent="0.3">
      <c r="A114" s="34"/>
      <c r="B114" s="35"/>
      <c r="C114" s="35"/>
    </row>
    <row r="115" spans="1:3" ht="21.75" customHeight="1" x14ac:dyDescent="0.3">
      <c r="A115" s="34"/>
      <c r="B115" s="35"/>
      <c r="C115" s="35"/>
    </row>
    <row r="116" spans="1:3" ht="21.75" customHeight="1" x14ac:dyDescent="0.3">
      <c r="A116" s="34"/>
      <c r="B116" s="35"/>
      <c r="C116" s="35"/>
    </row>
    <row r="117" spans="1:3" ht="21.75" customHeight="1" x14ac:dyDescent="0.3">
      <c r="A117" s="34"/>
      <c r="B117" s="35"/>
      <c r="C117" s="35"/>
    </row>
    <row r="118" spans="1:3" ht="21.75" customHeight="1" x14ac:dyDescent="0.3">
      <c r="A118" s="34"/>
      <c r="B118" s="35"/>
      <c r="C118" s="35"/>
    </row>
    <row r="119" spans="1:3" ht="21.75" customHeight="1" x14ac:dyDescent="0.3">
      <c r="A119" s="34"/>
      <c r="B119" s="35"/>
      <c r="C119" s="35"/>
    </row>
    <row r="120" spans="1:3" ht="21.75" customHeight="1" x14ac:dyDescent="0.3">
      <c r="A120" s="34"/>
      <c r="B120" s="35"/>
      <c r="C120" s="35"/>
    </row>
    <row r="121" spans="1:3" ht="21.75" customHeight="1" x14ac:dyDescent="0.3">
      <c r="A121" s="34"/>
      <c r="B121" s="35"/>
      <c r="C121" s="35"/>
    </row>
    <row r="122" spans="1:3" ht="21.75" customHeight="1" x14ac:dyDescent="0.3">
      <c r="A122" s="34"/>
      <c r="B122" s="35"/>
      <c r="C122" s="35"/>
    </row>
    <row r="123" spans="1:3" ht="21.75" customHeight="1" x14ac:dyDescent="0.3">
      <c r="A123" s="34"/>
      <c r="B123" s="35"/>
      <c r="C123" s="35"/>
    </row>
    <row r="124" spans="1:3" ht="21.75" customHeight="1" x14ac:dyDescent="0.3">
      <c r="A124" s="34"/>
      <c r="B124" s="35"/>
      <c r="C124" s="35"/>
    </row>
    <row r="125" spans="1:3" ht="21.75" customHeight="1" x14ac:dyDescent="0.3">
      <c r="A125" s="34"/>
      <c r="B125" s="35"/>
      <c r="C125" s="35"/>
    </row>
    <row r="126" spans="1:3" ht="21.75" customHeight="1" x14ac:dyDescent="0.3">
      <c r="A126" s="34"/>
      <c r="B126" s="35"/>
      <c r="C126" s="35"/>
    </row>
    <row r="127" spans="1:3" ht="21.75" customHeight="1" x14ac:dyDescent="0.3">
      <c r="A127" s="34"/>
      <c r="B127" s="35"/>
      <c r="C127" s="35"/>
    </row>
    <row r="128" spans="1:3" ht="21.75" customHeight="1" x14ac:dyDescent="0.3">
      <c r="A128" s="34"/>
      <c r="B128" s="35"/>
      <c r="C128" s="35"/>
    </row>
    <row r="129" spans="1:3" ht="21.75" customHeight="1" x14ac:dyDescent="0.3">
      <c r="A129" s="34"/>
      <c r="B129" s="35"/>
      <c r="C129" s="35"/>
    </row>
    <row r="130" spans="1:3" ht="21.75" customHeight="1" x14ac:dyDescent="0.3">
      <c r="A130" s="34"/>
      <c r="B130" s="35"/>
      <c r="C130" s="35"/>
    </row>
    <row r="131" spans="1:3" ht="21.75" customHeight="1" x14ac:dyDescent="0.3">
      <c r="A131" s="34"/>
      <c r="B131" s="35"/>
      <c r="C131" s="35"/>
    </row>
    <row r="132" spans="1:3" ht="21.75" customHeight="1" x14ac:dyDescent="0.3">
      <c r="A132" s="34"/>
      <c r="B132" s="35"/>
      <c r="C132" s="35"/>
    </row>
    <row r="133" spans="1:3" ht="21.75" customHeight="1" x14ac:dyDescent="0.3">
      <c r="A133" s="34"/>
      <c r="B133" s="35"/>
      <c r="C133" s="35"/>
    </row>
    <row r="134" spans="1:3" ht="21.75" customHeight="1" x14ac:dyDescent="0.3">
      <c r="A134" s="34"/>
      <c r="B134" s="35"/>
      <c r="C134" s="35"/>
    </row>
    <row r="135" spans="1:3" ht="21.75" customHeight="1" x14ac:dyDescent="0.3">
      <c r="A135" s="34"/>
      <c r="B135" s="35"/>
      <c r="C135" s="35"/>
    </row>
    <row r="136" spans="1:3" ht="21.75" customHeight="1" x14ac:dyDescent="0.3">
      <c r="A136" s="34"/>
      <c r="B136" s="35"/>
      <c r="C136" s="35"/>
    </row>
    <row r="137" spans="1:3" ht="21.75" customHeight="1" x14ac:dyDescent="0.3">
      <c r="A137" s="34"/>
      <c r="B137" s="35"/>
      <c r="C137" s="35"/>
    </row>
    <row r="138" spans="1:3" ht="21.75" customHeight="1" x14ac:dyDescent="0.3">
      <c r="A138" s="34"/>
      <c r="B138" s="35"/>
      <c r="C138" s="35"/>
    </row>
    <row r="139" spans="1:3" ht="21.75" customHeight="1" x14ac:dyDescent="0.3">
      <c r="A139" s="34"/>
      <c r="B139" s="35"/>
      <c r="C139" s="35"/>
    </row>
    <row r="140" spans="1:3" ht="21.75" customHeight="1" x14ac:dyDescent="0.3">
      <c r="A140" s="34"/>
      <c r="B140" s="35"/>
      <c r="C140" s="35"/>
    </row>
    <row r="141" spans="1:3" ht="21.75" customHeight="1" x14ac:dyDescent="0.3">
      <c r="A141" s="34"/>
      <c r="B141" s="35"/>
      <c r="C141" s="35"/>
    </row>
    <row r="142" spans="1:3" ht="21.75" customHeight="1" x14ac:dyDescent="0.3">
      <c r="A142" s="34"/>
      <c r="B142" s="35"/>
      <c r="C142" s="35"/>
    </row>
    <row r="143" spans="1:3" ht="21.75" customHeight="1" x14ac:dyDescent="0.3">
      <c r="A143" s="34"/>
      <c r="B143" s="35"/>
      <c r="C143" s="35"/>
    </row>
    <row r="144" spans="1:3" ht="21.75" customHeight="1" x14ac:dyDescent="0.3">
      <c r="A144" s="34"/>
      <c r="B144" s="35"/>
      <c r="C144" s="35"/>
    </row>
    <row r="145" spans="1:3" ht="21.75" customHeight="1" x14ac:dyDescent="0.3">
      <c r="A145" s="34"/>
      <c r="B145" s="35"/>
      <c r="C145" s="35"/>
    </row>
    <row r="146" spans="1:3" ht="21.75" customHeight="1" x14ac:dyDescent="0.3">
      <c r="A146" s="34"/>
      <c r="B146" s="35"/>
      <c r="C146" s="35"/>
    </row>
    <row r="147" spans="1:3" ht="21.75" customHeight="1" x14ac:dyDescent="0.3">
      <c r="A147" s="34"/>
      <c r="B147" s="35"/>
      <c r="C147" s="35"/>
    </row>
    <row r="148" spans="1:3" ht="21.75" customHeight="1" x14ac:dyDescent="0.3">
      <c r="A148" s="34"/>
      <c r="B148" s="35"/>
      <c r="C148" s="35"/>
    </row>
    <row r="149" spans="1:3" ht="21.75" customHeight="1" x14ac:dyDescent="0.3">
      <c r="A149" s="34"/>
      <c r="B149" s="35"/>
      <c r="C149" s="35"/>
    </row>
    <row r="150" spans="1:3" ht="21.75" customHeight="1" x14ac:dyDescent="0.3">
      <c r="A150" s="34"/>
      <c r="B150" s="35"/>
      <c r="C150" s="35"/>
    </row>
    <row r="151" spans="1:3" ht="21.75" customHeight="1" x14ac:dyDescent="0.3">
      <c r="A151" s="34"/>
      <c r="B151" s="35"/>
      <c r="C151" s="35"/>
    </row>
    <row r="152" spans="1:3" ht="21.75" customHeight="1" x14ac:dyDescent="0.3">
      <c r="A152" s="34"/>
      <c r="B152" s="35"/>
      <c r="C152" s="35"/>
    </row>
    <row r="153" spans="1:3" ht="21.75" customHeight="1" x14ac:dyDescent="0.3">
      <c r="A153" s="34"/>
      <c r="B153" s="35"/>
      <c r="C153" s="35"/>
    </row>
    <row r="154" spans="1:3" ht="21.75" customHeight="1" x14ac:dyDescent="0.3">
      <c r="A154" s="34"/>
      <c r="B154" s="35"/>
      <c r="C154" s="35"/>
    </row>
    <row r="155" spans="1:3" ht="21.75" customHeight="1" x14ac:dyDescent="0.3">
      <c r="A155" s="34"/>
      <c r="B155" s="35"/>
      <c r="C155" s="35"/>
    </row>
    <row r="156" spans="1:3" ht="21.75" customHeight="1" x14ac:dyDescent="0.3">
      <c r="A156" s="34"/>
      <c r="B156" s="35"/>
      <c r="C156" s="35"/>
    </row>
    <row r="157" spans="1:3" ht="21.75" customHeight="1" x14ac:dyDescent="0.3">
      <c r="A157" s="34"/>
      <c r="B157" s="35"/>
      <c r="C157" s="35"/>
    </row>
    <row r="158" spans="1:3" ht="21.75" customHeight="1" x14ac:dyDescent="0.3">
      <c r="A158" s="34"/>
      <c r="B158" s="35"/>
      <c r="C158" s="35"/>
    </row>
    <row r="159" spans="1:3" ht="21.75" customHeight="1" x14ac:dyDescent="0.3">
      <c r="A159" s="34"/>
      <c r="B159" s="35"/>
      <c r="C159" s="35"/>
    </row>
    <row r="160" spans="1:3" ht="21.75" customHeight="1" x14ac:dyDescent="0.3">
      <c r="A160" s="34"/>
      <c r="B160" s="35"/>
      <c r="C160" s="35"/>
    </row>
    <row r="161" spans="1:3" ht="21.75" customHeight="1" x14ac:dyDescent="0.3">
      <c r="A161" s="34"/>
      <c r="B161" s="35"/>
      <c r="C161" s="35"/>
    </row>
    <row r="162" spans="1:3" ht="21.75" customHeight="1" x14ac:dyDescent="0.3">
      <c r="A162" s="34"/>
      <c r="B162" s="35"/>
      <c r="C162" s="35"/>
    </row>
    <row r="163" spans="1:3" ht="21.75" customHeight="1" x14ac:dyDescent="0.3">
      <c r="A163" s="34"/>
      <c r="B163" s="35"/>
      <c r="C163" s="35"/>
    </row>
    <row r="164" spans="1:3" ht="21.75" customHeight="1" x14ac:dyDescent="0.3">
      <c r="A164" s="34"/>
      <c r="B164" s="35"/>
      <c r="C164" s="35"/>
    </row>
    <row r="165" spans="1:3" ht="21.75" customHeight="1" x14ac:dyDescent="0.3">
      <c r="A165" s="34"/>
      <c r="B165" s="35"/>
      <c r="C165" s="35"/>
    </row>
    <row r="166" spans="1:3" ht="21.75" customHeight="1" x14ac:dyDescent="0.3">
      <c r="A166" s="34"/>
      <c r="B166" s="35"/>
      <c r="C166" s="35"/>
    </row>
    <row r="167" spans="1:3" ht="21.75" customHeight="1" x14ac:dyDescent="0.3">
      <c r="A167" s="34"/>
      <c r="B167" s="35"/>
      <c r="C167" s="35"/>
    </row>
    <row r="168" spans="1:3" ht="21.75" customHeight="1" x14ac:dyDescent="0.3">
      <c r="A168" s="34"/>
      <c r="B168" s="35"/>
      <c r="C168" s="35"/>
    </row>
    <row r="169" spans="1:3" ht="21.75" customHeight="1" x14ac:dyDescent="0.3">
      <c r="A169" s="34"/>
      <c r="B169" s="35"/>
      <c r="C169" s="35"/>
    </row>
    <row r="170" spans="1:3" ht="21.75" customHeight="1" x14ac:dyDescent="0.3">
      <c r="A170" s="34"/>
      <c r="B170" s="35"/>
      <c r="C170" s="35"/>
    </row>
    <row r="171" spans="1:3" ht="21.75" customHeight="1" x14ac:dyDescent="0.3">
      <c r="A171" s="34"/>
      <c r="B171" s="35"/>
      <c r="C171" s="35"/>
    </row>
    <row r="172" spans="1:3" ht="21.75" customHeight="1" x14ac:dyDescent="0.3">
      <c r="A172" s="34"/>
      <c r="B172" s="35"/>
      <c r="C172" s="35"/>
    </row>
    <row r="173" spans="1:3" ht="21.75" customHeight="1" x14ac:dyDescent="0.3">
      <c r="A173" s="47"/>
      <c r="B173" s="35"/>
      <c r="C173" s="35"/>
    </row>
    <row r="174" spans="1:3" ht="21.75" customHeight="1" x14ac:dyDescent="0.3">
      <c r="A174" s="34"/>
      <c r="B174" s="35"/>
      <c r="C174" s="35"/>
    </row>
    <row r="175" spans="1:3" ht="21.75" customHeight="1" x14ac:dyDescent="0.3">
      <c r="A175" s="34"/>
      <c r="B175" s="35"/>
      <c r="C175" s="35"/>
    </row>
    <row r="176" spans="1:3" ht="21.75" customHeight="1" x14ac:dyDescent="0.3">
      <c r="A176" s="34"/>
      <c r="B176" s="35"/>
      <c r="C176" s="35"/>
    </row>
    <row r="177" spans="1:3" ht="21.75" customHeight="1" x14ac:dyDescent="0.3">
      <c r="A177" s="34"/>
      <c r="B177" s="35"/>
      <c r="C177" s="35"/>
    </row>
    <row r="178" spans="1:3" ht="21.75" customHeight="1" x14ac:dyDescent="0.3">
      <c r="A178" s="34"/>
      <c r="B178" s="35"/>
      <c r="C178" s="35"/>
    </row>
    <row r="179" spans="1:3" ht="21.75" customHeight="1" x14ac:dyDescent="0.3">
      <c r="A179" s="34"/>
      <c r="B179" s="35"/>
      <c r="C179" s="35"/>
    </row>
    <row r="180" spans="1:3" ht="21.75" customHeight="1" x14ac:dyDescent="0.3">
      <c r="A180" s="34"/>
      <c r="B180" s="35"/>
      <c r="C180" s="35"/>
    </row>
    <row r="181" spans="1:3" ht="21.75" customHeight="1" x14ac:dyDescent="0.3">
      <c r="A181" s="34"/>
      <c r="B181" s="35"/>
      <c r="C181" s="35"/>
    </row>
    <row r="182" spans="1:3" ht="21.75" customHeight="1" x14ac:dyDescent="0.3">
      <c r="A182" s="34"/>
      <c r="B182" s="35"/>
      <c r="C182" s="35"/>
    </row>
    <row r="183" spans="1:3" ht="21.75" customHeight="1" x14ac:dyDescent="0.3">
      <c r="A183" s="34"/>
      <c r="B183" s="35"/>
      <c r="C183" s="35"/>
    </row>
    <row r="184" spans="1:3" ht="21.75" customHeight="1" x14ac:dyDescent="0.3">
      <c r="A184" s="34"/>
      <c r="B184" s="35"/>
      <c r="C184" s="35"/>
    </row>
    <row r="185" spans="1:3" ht="21.75" customHeight="1" x14ac:dyDescent="0.3">
      <c r="A185" s="34"/>
      <c r="B185" s="35"/>
      <c r="C185" s="35"/>
    </row>
    <row r="186" spans="1:3" ht="21.75" customHeight="1" x14ac:dyDescent="0.3">
      <c r="A186" s="34"/>
      <c r="B186" s="35"/>
      <c r="C186" s="35"/>
    </row>
    <row r="187" spans="1:3" ht="21.75" customHeight="1" x14ac:dyDescent="0.3">
      <c r="A187" s="34"/>
      <c r="B187" s="35"/>
      <c r="C187" s="35"/>
    </row>
    <row r="188" spans="1:3" ht="21.75" customHeight="1" x14ac:dyDescent="0.3">
      <c r="A188" s="34"/>
      <c r="B188" s="35"/>
      <c r="C188" s="35"/>
    </row>
    <row r="189" spans="1:3" ht="21.75" customHeight="1" x14ac:dyDescent="0.3">
      <c r="A189" s="34"/>
      <c r="B189" s="35"/>
      <c r="C189" s="35"/>
    </row>
    <row r="190" spans="1:3" ht="21.75" customHeight="1" x14ac:dyDescent="0.3">
      <c r="A190" s="34"/>
      <c r="B190" s="35"/>
      <c r="C190" s="35"/>
    </row>
    <row r="191" spans="1:3" ht="21.75" customHeight="1" x14ac:dyDescent="0.3">
      <c r="A191" s="34"/>
      <c r="B191" s="35"/>
      <c r="C191" s="35"/>
    </row>
    <row r="192" spans="1:3" ht="21.75" customHeight="1" x14ac:dyDescent="0.3">
      <c r="A192" s="34"/>
      <c r="B192" s="35"/>
      <c r="C192" s="35"/>
    </row>
    <row r="193" spans="1:3" ht="21.75" customHeight="1" x14ac:dyDescent="0.3">
      <c r="A193" s="34"/>
      <c r="B193" s="35"/>
      <c r="C193" s="35"/>
    </row>
    <row r="194" spans="1:3" ht="21.75" customHeight="1" x14ac:dyDescent="0.3">
      <c r="A194" s="34"/>
      <c r="B194" s="35"/>
      <c r="C194" s="35"/>
    </row>
    <row r="195" spans="1:3" ht="21.75" customHeight="1" x14ac:dyDescent="0.3">
      <c r="A195" s="34"/>
      <c r="B195" s="35"/>
      <c r="C195" s="35"/>
    </row>
    <row r="196" spans="1:3" ht="21.75" customHeight="1" x14ac:dyDescent="0.3">
      <c r="A196" s="34"/>
      <c r="B196" s="35"/>
      <c r="C196" s="35"/>
    </row>
    <row r="197" spans="1:3" ht="21.75" customHeight="1" x14ac:dyDescent="0.3">
      <c r="A197" s="34"/>
      <c r="B197" s="35"/>
      <c r="C197" s="35"/>
    </row>
    <row r="198" spans="1:3" ht="21.75" customHeight="1" x14ac:dyDescent="0.3">
      <c r="A198" s="34"/>
      <c r="B198" s="35"/>
      <c r="C198" s="35"/>
    </row>
    <row r="199" spans="1:3" ht="21.75" customHeight="1" x14ac:dyDescent="0.3">
      <c r="A199" s="34"/>
      <c r="B199" s="35"/>
      <c r="C199" s="35"/>
    </row>
    <row r="200" spans="1:3" ht="21.75" customHeight="1" x14ac:dyDescent="0.3">
      <c r="A200" s="34"/>
      <c r="B200" s="35"/>
      <c r="C200" s="35"/>
    </row>
    <row r="201" spans="1:3" ht="21.75" customHeight="1" x14ac:dyDescent="0.3">
      <c r="A201" s="34"/>
      <c r="B201" s="35"/>
      <c r="C201" s="35"/>
    </row>
    <row r="202" spans="1:3" ht="21.75" customHeight="1" x14ac:dyDescent="0.3">
      <c r="A202" s="34"/>
      <c r="B202" s="35"/>
      <c r="C202" s="35"/>
    </row>
    <row r="203" spans="1:3" ht="21.75" customHeight="1" x14ac:dyDescent="0.3">
      <c r="A203" s="34"/>
      <c r="B203" s="35"/>
      <c r="C203" s="35"/>
    </row>
    <row r="204" spans="1:3" ht="21.75" customHeight="1" x14ac:dyDescent="0.3">
      <c r="A204" s="34"/>
      <c r="B204" s="35"/>
      <c r="C204" s="35"/>
    </row>
    <row r="205" spans="1:3" ht="21.75" customHeight="1" x14ac:dyDescent="0.3">
      <c r="A205" s="34"/>
      <c r="B205" s="35"/>
      <c r="C205" s="35"/>
    </row>
    <row r="206" spans="1:3" ht="21.75" customHeight="1" x14ac:dyDescent="0.3">
      <c r="A206" s="34"/>
      <c r="B206" s="35"/>
      <c r="C206" s="35"/>
    </row>
    <row r="207" spans="1:3" ht="21.75" customHeight="1" x14ac:dyDescent="0.3">
      <c r="A207" s="34"/>
      <c r="B207" s="35"/>
      <c r="C207" s="35"/>
    </row>
    <row r="208" spans="1:3" ht="21.75" customHeight="1" x14ac:dyDescent="0.3">
      <c r="A208" s="34"/>
      <c r="B208" s="35"/>
      <c r="C208" s="35"/>
    </row>
    <row r="209" spans="1:3" ht="21.75" customHeight="1" x14ac:dyDescent="0.3">
      <c r="A209" s="34"/>
      <c r="B209" s="35"/>
      <c r="C209" s="35"/>
    </row>
    <row r="210" spans="1:3" ht="21.75" customHeight="1" x14ac:dyDescent="0.3">
      <c r="A210" s="34"/>
      <c r="B210" s="35"/>
      <c r="C210" s="35"/>
    </row>
    <row r="211" spans="1:3" ht="21.75" customHeight="1" x14ac:dyDescent="0.3">
      <c r="A211" s="34"/>
      <c r="B211" s="35"/>
      <c r="C211" s="35"/>
    </row>
    <row r="212" spans="1:3" ht="21.75" customHeight="1" x14ac:dyDescent="0.3">
      <c r="A212" s="34"/>
      <c r="B212" s="35"/>
      <c r="C212" s="35"/>
    </row>
    <row r="213" spans="1:3" ht="21.75" customHeight="1" x14ac:dyDescent="0.3">
      <c r="A213" s="34"/>
      <c r="B213" s="35"/>
      <c r="C213" s="35"/>
    </row>
    <row r="214" spans="1:3" ht="21.75" customHeight="1" x14ac:dyDescent="0.3">
      <c r="A214" s="34"/>
      <c r="B214" s="35"/>
      <c r="C214" s="35"/>
    </row>
    <row r="215" spans="1:3" ht="21.75" customHeight="1" x14ac:dyDescent="0.3">
      <c r="A215" s="34"/>
      <c r="B215" s="35"/>
      <c r="C215" s="35"/>
    </row>
    <row r="216" spans="1:3" ht="21.75" customHeight="1" x14ac:dyDescent="0.3">
      <c r="A216" s="34"/>
      <c r="B216" s="35"/>
      <c r="C216" s="35"/>
    </row>
    <row r="217" spans="1:3" ht="21.75" customHeight="1" x14ac:dyDescent="0.3">
      <c r="A217" s="34"/>
      <c r="B217" s="35"/>
      <c r="C217" s="35"/>
    </row>
    <row r="218" spans="1:3" ht="21.75" customHeight="1" x14ac:dyDescent="0.3">
      <c r="A218" s="34"/>
      <c r="B218" s="35"/>
      <c r="C218" s="35"/>
    </row>
    <row r="219" spans="1:3" ht="21.75" customHeight="1" x14ac:dyDescent="0.3">
      <c r="A219" s="34"/>
      <c r="B219" s="35"/>
      <c r="C219" s="35"/>
    </row>
    <row r="220" spans="1:3" ht="21.75" customHeight="1" x14ac:dyDescent="0.3">
      <c r="A220" s="34"/>
      <c r="B220" s="35"/>
      <c r="C220" s="35"/>
    </row>
    <row r="221" spans="1:3" ht="21.75" customHeight="1" x14ac:dyDescent="0.3">
      <c r="A221" s="34"/>
      <c r="B221" s="35"/>
      <c r="C221" s="35"/>
    </row>
    <row r="222" spans="1:3" ht="21.75" customHeight="1" x14ac:dyDescent="0.3">
      <c r="A222" s="34"/>
      <c r="B222" s="35"/>
      <c r="C222" s="35"/>
    </row>
    <row r="223" spans="1:3" ht="21.75" customHeight="1" x14ac:dyDescent="0.3">
      <c r="A223" s="34"/>
      <c r="B223" s="35"/>
      <c r="C223" s="35"/>
    </row>
    <row r="224" spans="1:3" ht="21.75" customHeight="1" x14ac:dyDescent="0.3">
      <c r="A224" s="34"/>
      <c r="B224" s="35"/>
      <c r="C224" s="35"/>
    </row>
    <row r="225" spans="1:3" ht="21.75" customHeight="1" x14ac:dyDescent="0.3">
      <c r="A225" s="34"/>
      <c r="B225" s="35"/>
      <c r="C225" s="35"/>
    </row>
    <row r="226" spans="1:3" ht="21.75" customHeight="1" x14ac:dyDescent="0.3">
      <c r="A226" s="34"/>
      <c r="B226" s="35"/>
      <c r="C226" s="35"/>
    </row>
    <row r="227" spans="1:3" ht="21.75" customHeight="1" x14ac:dyDescent="0.3">
      <c r="A227" s="34"/>
      <c r="B227" s="35"/>
      <c r="C227" s="35"/>
    </row>
    <row r="228" spans="1:3" ht="21.75" customHeight="1" x14ac:dyDescent="0.3">
      <c r="A228" s="34"/>
      <c r="B228" s="35"/>
      <c r="C228" s="35"/>
    </row>
    <row r="229" spans="1:3" ht="21.75" customHeight="1" x14ac:dyDescent="0.3">
      <c r="A229" s="34"/>
      <c r="B229" s="35"/>
      <c r="C229" s="35"/>
    </row>
    <row r="230" spans="1:3" ht="21.75" customHeight="1" x14ac:dyDescent="0.3">
      <c r="A230" s="34"/>
      <c r="B230" s="35"/>
      <c r="C230" s="35"/>
    </row>
    <row r="231" spans="1:3" ht="21.75" customHeight="1" x14ac:dyDescent="0.3">
      <c r="A231" s="34"/>
      <c r="B231" s="35"/>
      <c r="C231" s="35"/>
    </row>
    <row r="232" spans="1:3" ht="21.75" customHeight="1" x14ac:dyDescent="0.3">
      <c r="A232" s="34"/>
      <c r="B232" s="35"/>
      <c r="C232" s="35"/>
    </row>
    <row r="233" spans="1:3" ht="21.75" customHeight="1" x14ac:dyDescent="0.3">
      <c r="A233" s="34"/>
      <c r="B233" s="35"/>
      <c r="C233" s="35"/>
    </row>
    <row r="234" spans="1:3" ht="21.75" customHeight="1" x14ac:dyDescent="0.3">
      <c r="A234" s="34"/>
      <c r="B234" s="35"/>
      <c r="C234" s="35"/>
    </row>
    <row r="235" spans="1:3" ht="21.75" customHeight="1" x14ac:dyDescent="0.3">
      <c r="A235" s="34"/>
      <c r="B235" s="35"/>
      <c r="C235" s="35"/>
    </row>
    <row r="236" spans="1:3" ht="21.75" customHeight="1" x14ac:dyDescent="0.3">
      <c r="A236" s="34"/>
      <c r="B236" s="35"/>
      <c r="C236" s="35"/>
    </row>
    <row r="237" spans="1:3" ht="21.75" customHeight="1" x14ac:dyDescent="0.3">
      <c r="A237" s="34"/>
      <c r="B237" s="35"/>
      <c r="C237" s="35"/>
    </row>
    <row r="238" spans="1:3" ht="21.75" customHeight="1" x14ac:dyDescent="0.3">
      <c r="A238" s="34"/>
      <c r="B238" s="35"/>
      <c r="C238" s="35"/>
    </row>
    <row r="239" spans="1:3" ht="21.75" customHeight="1" x14ac:dyDescent="0.3">
      <c r="A239" s="34"/>
      <c r="B239" s="35"/>
      <c r="C239" s="35"/>
    </row>
    <row r="240" spans="1:3" ht="21.75" customHeight="1" x14ac:dyDescent="0.3">
      <c r="A240" s="34"/>
      <c r="B240" s="35"/>
      <c r="C240" s="35"/>
    </row>
    <row r="241" spans="1:3" ht="21.75" customHeight="1" x14ac:dyDescent="0.3">
      <c r="A241" s="34"/>
      <c r="B241" s="35"/>
      <c r="C241" s="35"/>
    </row>
    <row r="242" spans="1:3" ht="21.75" customHeight="1" x14ac:dyDescent="0.3">
      <c r="A242" s="34"/>
      <c r="B242" s="35"/>
      <c r="C242" s="35"/>
    </row>
    <row r="243" spans="1:3" ht="21.75" customHeight="1" x14ac:dyDescent="0.3">
      <c r="A243" s="34"/>
      <c r="B243" s="35"/>
      <c r="C243" s="35"/>
    </row>
    <row r="244" spans="1:3" ht="21.75" customHeight="1" x14ac:dyDescent="0.3">
      <c r="A244" s="34"/>
      <c r="B244" s="35"/>
      <c r="C244" s="35"/>
    </row>
    <row r="245" spans="1:3" ht="21.75" customHeight="1" x14ac:dyDescent="0.3">
      <c r="A245" s="34"/>
      <c r="B245" s="35"/>
      <c r="C245" s="35"/>
    </row>
    <row r="246" spans="1:3" ht="21.75" customHeight="1" x14ac:dyDescent="0.3">
      <c r="A246" s="34"/>
      <c r="B246" s="35"/>
      <c r="C246" s="35"/>
    </row>
    <row r="247" spans="1:3" ht="21.75" customHeight="1" x14ac:dyDescent="0.3">
      <c r="A247" s="34"/>
      <c r="B247" s="35"/>
      <c r="C247" s="35"/>
    </row>
    <row r="248" spans="1:3" ht="21.75" customHeight="1" x14ac:dyDescent="0.3">
      <c r="A248" s="34"/>
      <c r="B248" s="35"/>
      <c r="C248" s="35"/>
    </row>
    <row r="249" spans="1:3" ht="21.75" customHeight="1" x14ac:dyDescent="0.3">
      <c r="A249" s="34"/>
      <c r="B249" s="35"/>
      <c r="C249" s="35"/>
    </row>
    <row r="250" spans="1:3" ht="21.75" customHeight="1" x14ac:dyDescent="0.3">
      <c r="A250" s="34"/>
      <c r="B250" s="35"/>
      <c r="C250" s="35"/>
    </row>
    <row r="251" spans="1:3" ht="21.75" customHeight="1" x14ac:dyDescent="0.3">
      <c r="A251" s="34"/>
      <c r="B251" s="35"/>
      <c r="C251" s="35"/>
    </row>
    <row r="252" spans="1:3" ht="21.75" customHeight="1" x14ac:dyDescent="0.3">
      <c r="A252" s="34"/>
      <c r="B252" s="35"/>
      <c r="C252" s="35"/>
    </row>
    <row r="253" spans="1:3" ht="21.75" customHeight="1" x14ac:dyDescent="0.3">
      <c r="A253" s="34"/>
      <c r="B253" s="35"/>
      <c r="C253" s="35"/>
    </row>
    <row r="254" spans="1:3" ht="21.75" customHeight="1" x14ac:dyDescent="0.3">
      <c r="A254" s="34"/>
      <c r="B254" s="35"/>
      <c r="C254" s="35"/>
    </row>
    <row r="255" spans="1:3" ht="21.75" customHeight="1" x14ac:dyDescent="0.3">
      <c r="A255" s="34"/>
      <c r="B255" s="35"/>
      <c r="C255" s="35"/>
    </row>
    <row r="256" spans="1:3" ht="21.75" customHeight="1" x14ac:dyDescent="0.3">
      <c r="A256" s="34"/>
      <c r="B256" s="35"/>
      <c r="C256" s="35"/>
    </row>
    <row r="257" spans="1:3" ht="21.75" customHeight="1" x14ac:dyDescent="0.3">
      <c r="A257" s="34"/>
      <c r="B257" s="35"/>
      <c r="C257" s="35"/>
    </row>
    <row r="258" spans="1:3" ht="21.75" customHeight="1" x14ac:dyDescent="0.3">
      <c r="A258" s="34"/>
      <c r="B258" s="35"/>
      <c r="C258" s="35"/>
    </row>
    <row r="259" spans="1:3" ht="21.75" customHeight="1" x14ac:dyDescent="0.3">
      <c r="A259" s="34"/>
      <c r="B259" s="35"/>
      <c r="C259" s="35"/>
    </row>
    <row r="260" spans="1:3" ht="21.75" customHeight="1" x14ac:dyDescent="0.3">
      <c r="A260" s="34"/>
      <c r="B260" s="35"/>
      <c r="C260" s="35"/>
    </row>
    <row r="261" spans="1:3" ht="21.75" customHeight="1" x14ac:dyDescent="0.3">
      <c r="A261" s="34"/>
      <c r="B261" s="35"/>
      <c r="C261" s="35"/>
    </row>
    <row r="262" spans="1:3" ht="21.75" customHeight="1" x14ac:dyDescent="0.3">
      <c r="A262" s="34"/>
      <c r="B262" s="35"/>
      <c r="C262" s="35"/>
    </row>
    <row r="263" spans="1:3" ht="21.75" customHeight="1" x14ac:dyDescent="0.3">
      <c r="A263" s="34"/>
      <c r="B263" s="35"/>
      <c r="C263" s="35"/>
    </row>
    <row r="264" spans="1:3" ht="21.75" customHeight="1" x14ac:dyDescent="0.3">
      <c r="A264" s="34"/>
      <c r="B264" s="35"/>
      <c r="C264" s="35"/>
    </row>
    <row r="265" spans="1:3" ht="21.75" customHeight="1" x14ac:dyDescent="0.3">
      <c r="A265" s="34"/>
      <c r="B265" s="35"/>
      <c r="C265" s="35"/>
    </row>
    <row r="266" spans="1:3" ht="21.75" customHeight="1" x14ac:dyDescent="0.3">
      <c r="A266" s="34"/>
      <c r="B266" s="35"/>
      <c r="C266" s="35"/>
    </row>
    <row r="267" spans="1:3" ht="21.75" customHeight="1" x14ac:dyDescent="0.3">
      <c r="A267" s="34"/>
      <c r="B267" s="35"/>
      <c r="C267" s="35"/>
    </row>
    <row r="268" spans="1:3" ht="21.75" customHeight="1" x14ac:dyDescent="0.3">
      <c r="A268" s="34"/>
      <c r="B268" s="35"/>
      <c r="C268" s="35"/>
    </row>
    <row r="269" spans="1:3" ht="21.75" customHeight="1" x14ac:dyDescent="0.3">
      <c r="A269" s="34"/>
      <c r="B269" s="35"/>
      <c r="C269" s="35"/>
    </row>
    <row r="270" spans="1:3" ht="21.75" customHeight="1" x14ac:dyDescent="0.3">
      <c r="A270" s="34"/>
      <c r="B270" s="35"/>
      <c r="C270" s="35"/>
    </row>
    <row r="271" spans="1:3" ht="21.75" customHeight="1" x14ac:dyDescent="0.3">
      <c r="A271" s="34"/>
      <c r="B271" s="35"/>
      <c r="C271" s="35"/>
    </row>
    <row r="272" spans="1:3" ht="21.75" customHeight="1" x14ac:dyDescent="0.3">
      <c r="A272" s="34"/>
      <c r="B272" s="35"/>
      <c r="C272" s="35"/>
    </row>
    <row r="273" spans="1:3" ht="21.75" customHeight="1" x14ac:dyDescent="0.3">
      <c r="A273" s="34"/>
      <c r="B273" s="35"/>
      <c r="C273" s="35"/>
    </row>
    <row r="274" spans="1:3" ht="21.75" customHeight="1" x14ac:dyDescent="0.3">
      <c r="A274" s="34"/>
      <c r="B274" s="35"/>
      <c r="C274" s="35"/>
    </row>
    <row r="275" spans="1:3" ht="21.75" customHeight="1" x14ac:dyDescent="0.3">
      <c r="A275" s="34"/>
      <c r="B275" s="35"/>
      <c r="C275" s="35"/>
    </row>
    <row r="276" spans="1:3" ht="21.75" customHeight="1" x14ac:dyDescent="0.3">
      <c r="A276" s="34"/>
      <c r="B276" s="35"/>
      <c r="C276" s="35"/>
    </row>
    <row r="277" spans="1:3" ht="21.75" customHeight="1" x14ac:dyDescent="0.3">
      <c r="A277" s="34"/>
      <c r="B277" s="35"/>
      <c r="C277" s="35"/>
    </row>
    <row r="278" spans="1:3" ht="21.75" customHeight="1" x14ac:dyDescent="0.3">
      <c r="A278" s="34"/>
      <c r="B278" s="35"/>
      <c r="C278" s="35"/>
    </row>
    <row r="279" spans="1:3" ht="21.75" customHeight="1" x14ac:dyDescent="0.3">
      <c r="A279" s="34"/>
      <c r="B279" s="35"/>
      <c r="C279" s="35"/>
    </row>
    <row r="280" spans="1:3" ht="21.75" customHeight="1" x14ac:dyDescent="0.3">
      <c r="A280" s="34"/>
      <c r="B280" s="35"/>
      <c r="C280" s="35"/>
    </row>
    <row r="281" spans="1:3" ht="21.75" customHeight="1" x14ac:dyDescent="0.3">
      <c r="A281" s="34"/>
      <c r="B281" s="35"/>
      <c r="C281" s="35"/>
    </row>
    <row r="282" spans="1:3" ht="21.75" customHeight="1" x14ac:dyDescent="0.3">
      <c r="A282" s="34"/>
      <c r="B282" s="35"/>
      <c r="C282" s="35"/>
    </row>
    <row r="283" spans="1:3" ht="21.75" customHeight="1" x14ac:dyDescent="0.3">
      <c r="A283" s="34"/>
      <c r="B283" s="35"/>
      <c r="C283" s="35"/>
    </row>
    <row r="284" spans="1:3" ht="21.75" customHeight="1" x14ac:dyDescent="0.3">
      <c r="A284" s="34"/>
      <c r="B284" s="35"/>
      <c r="C284" s="35"/>
    </row>
    <row r="285" spans="1:3" ht="21.75" customHeight="1" x14ac:dyDescent="0.3">
      <c r="A285" s="34"/>
      <c r="B285" s="35"/>
      <c r="C285" s="35"/>
    </row>
    <row r="286" spans="1:3" ht="21.75" customHeight="1" x14ac:dyDescent="0.3">
      <c r="A286" s="34"/>
      <c r="B286" s="35"/>
      <c r="C286" s="35"/>
    </row>
    <row r="287" spans="1:3" ht="21.75" customHeight="1" x14ac:dyDescent="0.3">
      <c r="A287" s="34"/>
      <c r="B287" s="35"/>
      <c r="C287" s="35"/>
    </row>
    <row r="288" spans="1:3" ht="21.75" customHeight="1" x14ac:dyDescent="0.3">
      <c r="A288" s="34"/>
      <c r="B288" s="35"/>
      <c r="C288" s="35"/>
    </row>
    <row r="289" spans="1:3" ht="21.75" customHeight="1" x14ac:dyDescent="0.3">
      <c r="A289" s="34"/>
      <c r="B289" s="35"/>
      <c r="C289" s="35"/>
    </row>
    <row r="290" spans="1:3" ht="21.75" customHeight="1" x14ac:dyDescent="0.3">
      <c r="A290" s="34"/>
      <c r="B290" s="35"/>
      <c r="C290" s="35"/>
    </row>
    <row r="291" spans="1:3" ht="21.75" customHeight="1" x14ac:dyDescent="0.3">
      <c r="A291" s="34"/>
      <c r="B291" s="35"/>
      <c r="C291" s="35"/>
    </row>
    <row r="292" spans="1:3" ht="21.75" customHeight="1" x14ac:dyDescent="0.3">
      <c r="A292" s="34"/>
      <c r="B292" s="35"/>
      <c r="C292" s="35"/>
    </row>
    <row r="293" spans="1:3" ht="21.75" customHeight="1" x14ac:dyDescent="0.3">
      <c r="A293" s="34"/>
      <c r="B293" s="35"/>
      <c r="C293" s="35"/>
    </row>
    <row r="294" spans="1:3" ht="21.75" customHeight="1" x14ac:dyDescent="0.3">
      <c r="A294" s="34"/>
      <c r="B294" s="35"/>
      <c r="C294" s="35"/>
    </row>
    <row r="295" spans="1:3" ht="21.75" customHeight="1" x14ac:dyDescent="0.3">
      <c r="A295" s="34"/>
      <c r="B295" s="35"/>
      <c r="C295" s="35"/>
    </row>
    <row r="296" spans="1:3" ht="21.75" customHeight="1" x14ac:dyDescent="0.3">
      <c r="A296" s="34"/>
      <c r="B296" s="35"/>
      <c r="C296" s="35"/>
    </row>
    <row r="297" spans="1:3" ht="21.75" customHeight="1" x14ac:dyDescent="0.3">
      <c r="A297" s="34"/>
      <c r="B297" s="35"/>
      <c r="C297" s="35"/>
    </row>
    <row r="298" spans="1:3" ht="21.75" customHeight="1" x14ac:dyDescent="0.3">
      <c r="A298" s="34"/>
      <c r="B298" s="35"/>
      <c r="C298" s="35"/>
    </row>
    <row r="299" spans="1:3" ht="21.75" customHeight="1" x14ac:dyDescent="0.3">
      <c r="A299" s="34"/>
      <c r="B299" s="35"/>
      <c r="C299" s="35"/>
    </row>
    <row r="300" spans="1:3" ht="21.75" customHeight="1" x14ac:dyDescent="0.3">
      <c r="A300" s="34"/>
      <c r="B300" s="35"/>
      <c r="C300" s="35"/>
    </row>
    <row r="301" spans="1:3" ht="21.75" customHeight="1" x14ac:dyDescent="0.3">
      <c r="A301" s="34"/>
      <c r="B301" s="35"/>
      <c r="C301" s="35"/>
    </row>
    <row r="302" spans="1:3" ht="21.75" customHeight="1" x14ac:dyDescent="0.3">
      <c r="A302" s="34"/>
      <c r="B302" s="35"/>
      <c r="C302" s="35"/>
    </row>
    <row r="303" spans="1:3" ht="21.75" customHeight="1" x14ac:dyDescent="0.3">
      <c r="A303" s="34"/>
      <c r="B303" s="35"/>
      <c r="C303" s="35"/>
    </row>
    <row r="304" spans="1:3" ht="21.75" customHeight="1" x14ac:dyDescent="0.3">
      <c r="A304" s="34"/>
      <c r="B304" s="35"/>
      <c r="C304" s="35"/>
    </row>
    <row r="305" spans="1:3" ht="21.75" customHeight="1" x14ac:dyDescent="0.3">
      <c r="A305" s="34"/>
      <c r="B305" s="35"/>
      <c r="C305" s="35"/>
    </row>
    <row r="306" spans="1:3" ht="21.75" customHeight="1" x14ac:dyDescent="0.3">
      <c r="A306" s="34"/>
      <c r="B306" s="35"/>
      <c r="C306" s="35"/>
    </row>
    <row r="307" spans="1:3" ht="21.75" customHeight="1" x14ac:dyDescent="0.3">
      <c r="A307" s="34"/>
      <c r="B307" s="35"/>
      <c r="C307" s="35"/>
    </row>
    <row r="308" spans="1:3" ht="21.75" customHeight="1" x14ac:dyDescent="0.3">
      <c r="A308" s="34"/>
      <c r="B308" s="35"/>
      <c r="C308" s="35"/>
    </row>
    <row r="309" spans="1:3" ht="21.75" customHeight="1" x14ac:dyDescent="0.3">
      <c r="A309" s="34"/>
      <c r="B309" s="35"/>
      <c r="C309" s="35"/>
    </row>
    <row r="310" spans="1:3" ht="21.75" customHeight="1" x14ac:dyDescent="0.3">
      <c r="A310" s="34"/>
      <c r="B310" s="35"/>
      <c r="C310" s="35"/>
    </row>
    <row r="311" spans="1:3" ht="21.75" customHeight="1" x14ac:dyDescent="0.3">
      <c r="A311" s="34"/>
      <c r="B311" s="35"/>
      <c r="C311" s="35"/>
    </row>
    <row r="312" spans="1:3" ht="21.75" customHeight="1" x14ac:dyDescent="0.3">
      <c r="A312" s="34"/>
      <c r="B312" s="35"/>
      <c r="C312" s="35"/>
    </row>
    <row r="313" spans="1:3" ht="21.75" customHeight="1" x14ac:dyDescent="0.3">
      <c r="A313" s="34"/>
      <c r="B313" s="35"/>
      <c r="C313" s="35"/>
    </row>
    <row r="314" spans="1:3" ht="21.75" customHeight="1" x14ac:dyDescent="0.3">
      <c r="A314" s="34"/>
      <c r="B314" s="35"/>
      <c r="C314" s="35"/>
    </row>
    <row r="315" spans="1:3" ht="21.75" customHeight="1" x14ac:dyDescent="0.3">
      <c r="A315" s="34"/>
      <c r="B315" s="35"/>
      <c r="C315" s="35"/>
    </row>
    <row r="316" spans="1:3" ht="21.75" customHeight="1" x14ac:dyDescent="0.3">
      <c r="A316" s="34"/>
      <c r="B316" s="35"/>
      <c r="C316" s="35"/>
    </row>
    <row r="317" spans="1:3" ht="21.75" customHeight="1" x14ac:dyDescent="0.3">
      <c r="A317" s="34"/>
      <c r="B317" s="35"/>
      <c r="C317" s="35"/>
    </row>
    <row r="318" spans="1:3" ht="21.75" customHeight="1" x14ac:dyDescent="0.3">
      <c r="A318" s="34"/>
      <c r="B318" s="35"/>
      <c r="C318" s="35"/>
    </row>
    <row r="319" spans="1:3" ht="21.75" customHeight="1" x14ac:dyDescent="0.3">
      <c r="A319" s="34"/>
      <c r="B319" s="35"/>
      <c r="C319" s="35"/>
    </row>
    <row r="320" spans="1:3" ht="21.75" customHeight="1" x14ac:dyDescent="0.3">
      <c r="A320" s="34"/>
      <c r="B320" s="35"/>
      <c r="C320" s="35"/>
    </row>
    <row r="321" spans="1:3" ht="21.75" customHeight="1" x14ac:dyDescent="0.3">
      <c r="A321" s="34"/>
      <c r="B321" s="35"/>
      <c r="C321" s="35"/>
    </row>
    <row r="322" spans="1:3" ht="21.75" customHeight="1" x14ac:dyDescent="0.3">
      <c r="A322" s="34"/>
      <c r="B322" s="35"/>
      <c r="C322" s="35"/>
    </row>
    <row r="323" spans="1:3" ht="21.75" customHeight="1" x14ac:dyDescent="0.3">
      <c r="A323" s="34"/>
      <c r="B323" s="35"/>
      <c r="C323" s="35"/>
    </row>
    <row r="324" spans="1:3" ht="21.75" customHeight="1" x14ac:dyDescent="0.3">
      <c r="A324" s="34"/>
      <c r="B324" s="35"/>
      <c r="C324" s="35"/>
    </row>
    <row r="325" spans="1:3" ht="21.75" customHeight="1" x14ac:dyDescent="0.3">
      <c r="A325" s="34"/>
      <c r="B325" s="35"/>
      <c r="C325" s="35"/>
    </row>
    <row r="326" spans="1:3" ht="21.75" customHeight="1" x14ac:dyDescent="0.3">
      <c r="A326" s="34"/>
      <c r="B326" s="35"/>
      <c r="C326" s="35"/>
    </row>
    <row r="327" spans="1:3" ht="21.75" customHeight="1" x14ac:dyDescent="0.3">
      <c r="A327" s="34"/>
      <c r="B327" s="35"/>
      <c r="C327" s="35"/>
    </row>
    <row r="328" spans="1:3" ht="21.75" customHeight="1" x14ac:dyDescent="0.3">
      <c r="A328" s="34"/>
      <c r="B328" s="35"/>
      <c r="C328" s="35"/>
    </row>
    <row r="329" spans="1:3" ht="21.75" customHeight="1" x14ac:dyDescent="0.3">
      <c r="A329" s="34"/>
      <c r="B329" s="35"/>
      <c r="C329" s="35"/>
    </row>
    <row r="330" spans="1:3" ht="21.75" customHeight="1" x14ac:dyDescent="0.3">
      <c r="A330" s="34"/>
      <c r="B330" s="35"/>
      <c r="C330" s="35"/>
    </row>
    <row r="331" spans="1:3" ht="21.75" customHeight="1" x14ac:dyDescent="0.3">
      <c r="A331" s="34"/>
      <c r="B331" s="35"/>
      <c r="C331" s="35"/>
    </row>
    <row r="332" spans="1:3" ht="21.75" customHeight="1" x14ac:dyDescent="0.3">
      <c r="A332" s="34"/>
      <c r="B332" s="35"/>
      <c r="C332" s="35"/>
    </row>
    <row r="333" spans="1:3" ht="21.75" customHeight="1" x14ac:dyDescent="0.3">
      <c r="A333" s="34"/>
      <c r="B333" s="35"/>
      <c r="C333" s="35"/>
    </row>
    <row r="334" spans="1:3" ht="21.75" customHeight="1" x14ac:dyDescent="0.3">
      <c r="A334" s="34"/>
      <c r="B334" s="35"/>
      <c r="C334" s="35"/>
    </row>
    <row r="335" spans="1:3" ht="21.75" customHeight="1" x14ac:dyDescent="0.3">
      <c r="A335" s="34"/>
      <c r="B335" s="35"/>
      <c r="C335" s="35"/>
    </row>
    <row r="336" spans="1:3" ht="21.75" customHeight="1" x14ac:dyDescent="0.3">
      <c r="A336" s="34"/>
      <c r="B336" s="35"/>
      <c r="C336" s="35"/>
    </row>
    <row r="337" spans="1:3" ht="21.75" customHeight="1" x14ac:dyDescent="0.3">
      <c r="A337" s="34"/>
      <c r="B337" s="35"/>
      <c r="C337" s="35"/>
    </row>
    <row r="338" spans="1:3" ht="21.75" customHeight="1" x14ac:dyDescent="0.3">
      <c r="A338" s="34"/>
      <c r="B338" s="35"/>
      <c r="C338" s="35"/>
    </row>
    <row r="339" spans="1:3" ht="21.75" customHeight="1" x14ac:dyDescent="0.3">
      <c r="A339" s="34"/>
      <c r="B339" s="35"/>
      <c r="C339" s="35"/>
    </row>
    <row r="340" spans="1:3" ht="21.75" customHeight="1" x14ac:dyDescent="0.3">
      <c r="A340" s="34"/>
      <c r="B340" s="35"/>
      <c r="C340" s="35"/>
    </row>
    <row r="341" spans="1:3" ht="21.75" customHeight="1" x14ac:dyDescent="0.3">
      <c r="A341" s="34"/>
      <c r="B341" s="35"/>
      <c r="C341" s="35"/>
    </row>
    <row r="342" spans="1:3" ht="21.75" customHeight="1" x14ac:dyDescent="0.3">
      <c r="A342" s="34"/>
      <c r="B342" s="35"/>
      <c r="C342" s="35"/>
    </row>
    <row r="343" spans="1:3" ht="21.75" customHeight="1" x14ac:dyDescent="0.3">
      <c r="A343" s="34"/>
      <c r="B343" s="35"/>
      <c r="C343" s="35"/>
    </row>
    <row r="344" spans="1:3" ht="21.75" customHeight="1" x14ac:dyDescent="0.3">
      <c r="A344" s="34"/>
      <c r="B344" s="35"/>
      <c r="C344" s="35"/>
    </row>
    <row r="345" spans="1:3" ht="21.75" customHeight="1" x14ac:dyDescent="0.3">
      <c r="A345" s="34"/>
      <c r="B345" s="35"/>
      <c r="C345" s="35"/>
    </row>
    <row r="346" spans="1:3" ht="21.75" customHeight="1" x14ac:dyDescent="0.3">
      <c r="A346" s="34"/>
      <c r="B346" s="35"/>
      <c r="C346" s="35"/>
    </row>
    <row r="347" spans="1:3" ht="21.75" customHeight="1" x14ac:dyDescent="0.3">
      <c r="A347" s="34"/>
      <c r="B347" s="35"/>
      <c r="C347" s="35"/>
    </row>
    <row r="348" spans="1:3" ht="21.75" customHeight="1" x14ac:dyDescent="0.3">
      <c r="A348" s="34"/>
      <c r="B348" s="35"/>
      <c r="C348" s="35"/>
    </row>
    <row r="349" spans="1:3" ht="21.75" customHeight="1" x14ac:dyDescent="0.3">
      <c r="A349" s="34"/>
      <c r="B349" s="35"/>
      <c r="C349" s="35"/>
    </row>
    <row r="350" spans="1:3" ht="21.75" customHeight="1" x14ac:dyDescent="0.3">
      <c r="A350" s="34"/>
      <c r="B350" s="35"/>
      <c r="C350" s="35"/>
    </row>
    <row r="351" spans="1:3" ht="21.75" customHeight="1" x14ac:dyDescent="0.3">
      <c r="A351" s="34"/>
      <c r="B351" s="35"/>
      <c r="C351" s="35"/>
    </row>
    <row r="352" spans="1:3" ht="21.75" customHeight="1" x14ac:dyDescent="0.3">
      <c r="A352" s="34"/>
      <c r="B352" s="35"/>
      <c r="C352" s="35"/>
    </row>
    <row r="353" spans="1:3" ht="21.75" customHeight="1" x14ac:dyDescent="0.3">
      <c r="A353" s="34"/>
      <c r="B353" s="35"/>
      <c r="C353" s="35"/>
    </row>
    <row r="354" spans="1:3" ht="21.75" customHeight="1" x14ac:dyDescent="0.3">
      <c r="A354" s="34"/>
      <c r="B354" s="35"/>
      <c r="C354" s="35"/>
    </row>
    <row r="355" spans="1:3" ht="21.75" customHeight="1" thickBot="1" x14ac:dyDescent="0.35">
      <c r="A355" s="48"/>
      <c r="B355" s="49"/>
      <c r="C355" s="49"/>
    </row>
  </sheetData>
  <sheetProtection algorithmName="SHA-512" hashValue="0v3ux/WJU2y3l1eN/dyiIaCHdAyd1lr0yW5Y2GDvLcSNRAF23LbV6i8c2cImz7VYTQR2239HdXU6X35W8ze8mA==" saltValue="0u0/QFCvRtXEC9vp9cKsqg==" spinCount="100000" sheet="1" objects="1" scenarios="1"/>
  <mergeCells count="2">
    <mergeCell ref="B5:C5"/>
    <mergeCell ref="C2:C3"/>
  </mergeCells>
  <dataValidations count="4">
    <dataValidation type="list" allowBlank="1" showInputMessage="1" showErrorMessage="1" sqref="C7" xr:uid="{C2391737-E917-4F3B-999A-75DCFEFF57E9}">
      <formula1>E18:E19</formula1>
    </dataValidation>
    <dataValidation allowBlank="1" showInputMessage="1" showErrorMessage="1" errorTitle="Valor Incorrecto" error="Debe ser SI o NO" promptTitle="¿CD sin redención anticipad?" sqref="C8" xr:uid="{F28F190F-D7EE-4C1E-9A78-36CB1D83374E}"/>
    <dataValidation type="decimal" allowBlank="1" showInputMessage="1" showErrorMessage="1" errorTitle="Valor Incorrecto" error="El valor debe ser un número, correspondiente al monto de intereses generados" sqref="C11" xr:uid="{0567DB95-B6C7-47AA-8A8C-B87F33CAF557}">
      <formula1>0</formula1>
      <formula2>9999999999999990000</formula2>
    </dataValidation>
    <dataValidation type="date" allowBlank="1" showInputMessage="1" showErrorMessage="1" errorTitle="Valor Incorrecto" error="El valor debe ser una fecha" sqref="C9" xr:uid="{279B53CB-B001-4868-BEF9-D7A91D14A075}">
      <formula1>1</formula1>
      <formula2>402114</formula2>
    </dataValidation>
  </dataValidations>
  <pageMargins left="0.7" right="0.7" top="0.75" bottom="0.75" header="0.3" footer="0.3"/>
  <pageSetup orientation="portrait" r:id="rId1"/>
  <headerFooter>
    <oddFooter>&amp;R_x000D_&amp;1#&amp;"Calibri"&amp;10&amp;K000000 Interno</oddFooter>
  </headerFooter>
  <ignoredErrors>
    <ignoredError sqref="C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E1</vt:lpstr>
      <vt:lpstr>Cargo por abono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Yrrizarry Solano</dc:creator>
  <cp:lastModifiedBy>Yessi Facelis Sanchez</cp:lastModifiedBy>
  <dcterms:created xsi:type="dcterms:W3CDTF">2022-09-06T20:25:32Z</dcterms:created>
  <dcterms:modified xsi:type="dcterms:W3CDTF">2024-11-26T21:02:00Z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e615e3-475f-4b42-ad83-9ed8edd506f9_Enabled">
    <vt:lpwstr>true</vt:lpwstr>
  </property>
  <property fmtid="{D5CDD505-2E9C-101B-9397-08002B2CF9AE}" pid="3" name="MSIP_Label_bbe615e3-475f-4b42-ad83-9ed8edd506f9_SetDate">
    <vt:lpwstr>2024-08-28T20:15:33Z</vt:lpwstr>
  </property>
  <property fmtid="{D5CDD505-2E9C-101B-9397-08002B2CF9AE}" pid="4" name="MSIP_Label_bbe615e3-475f-4b42-ad83-9ed8edd506f9_Method">
    <vt:lpwstr>Privileged</vt:lpwstr>
  </property>
  <property fmtid="{D5CDD505-2E9C-101B-9397-08002B2CF9AE}" pid="5" name="MSIP_Label_bbe615e3-475f-4b42-ad83-9ed8edd506f9_Name">
    <vt:lpwstr>Interna</vt:lpwstr>
  </property>
  <property fmtid="{D5CDD505-2E9C-101B-9397-08002B2CF9AE}" pid="6" name="MSIP_Label_bbe615e3-475f-4b42-ad83-9ed8edd506f9_SiteId">
    <vt:lpwstr>6dde70a3-3081-4931-ad2e-41fc22f4c202</vt:lpwstr>
  </property>
  <property fmtid="{D5CDD505-2E9C-101B-9397-08002B2CF9AE}" pid="7" name="MSIP_Label_bbe615e3-475f-4b42-ad83-9ed8edd506f9_ActionId">
    <vt:lpwstr>c5eaa29c-516b-4301-9fb7-caedd5226bce</vt:lpwstr>
  </property>
  <property fmtid="{D5CDD505-2E9C-101B-9397-08002B2CF9AE}" pid="8" name="MSIP_Label_bbe615e3-475f-4b42-ad83-9ed8edd506f9_ContentBits">
    <vt:lpwstr>2</vt:lpwstr>
  </property>
</Properties>
</file>